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95" windowHeight="7425" activeTab="3"/>
  </bookViews>
  <sheets>
    <sheet name="IDENTIFICACION" sheetId="1" r:id="rId1"/>
    <sheet name="ADMINISTRACION" sheetId="2" r:id="rId2"/>
    <sheet name="MAPA" sheetId="3" r:id="rId3"/>
    <sheet name="VRS" sheetId="4" r:id="rId4"/>
  </sheets>
  <definedNames>
    <definedName name="_xlnm.Print_Titles" localSheetId="1">'ADMINISTRACION'!$7:$9</definedName>
    <definedName name="_xlnm.Print_Titles" localSheetId="0">'IDENTIFICACION'!$1:$9</definedName>
    <definedName name="_xlnm.Print_Titles" localSheetId="2">'MAPA'!$13:$13</definedName>
  </definedNames>
  <calcPr fullCalcOnLoad="1"/>
</workbook>
</file>

<file path=xl/comments3.xml><?xml version="1.0" encoding="utf-8"?>
<comments xmlns="http://schemas.openxmlformats.org/spreadsheetml/2006/main">
  <authors>
    <author>Control Interno</author>
  </authors>
  <commentList>
    <comment ref="D13" authorId="0">
      <text>
        <r>
          <rPr>
            <b/>
            <sz val="8"/>
            <rFont val="Tahoma"/>
            <family val="2"/>
          </rPr>
          <t>Control Interno:</t>
        </r>
        <r>
          <rPr>
            <sz val="8"/>
            <rFont val="Tahoma"/>
            <family val="2"/>
          </rPr>
          <t xml:space="preserve">
</t>
        </r>
        <r>
          <rPr>
            <b/>
            <sz val="8"/>
            <rFont val="Tahoma"/>
            <family val="2"/>
          </rPr>
          <t>B</t>
        </r>
        <r>
          <rPr>
            <sz val="8"/>
            <rFont val="Tahoma"/>
            <family val="2"/>
          </rPr>
          <t xml:space="preserve">:Asumir
</t>
        </r>
        <r>
          <rPr>
            <b/>
            <sz val="8"/>
            <rFont val="Tahoma"/>
            <family val="2"/>
          </rPr>
          <t>M:</t>
        </r>
        <r>
          <rPr>
            <sz val="8"/>
            <rFont val="Tahoma"/>
            <family val="2"/>
          </rPr>
          <t xml:space="preserve"> Asumir y reducir
</t>
        </r>
        <r>
          <rPr>
            <b/>
            <sz val="8"/>
            <rFont val="Tahoma"/>
            <family val="2"/>
          </rPr>
          <t>A:</t>
        </r>
        <r>
          <rPr>
            <sz val="8"/>
            <rFont val="Tahoma"/>
            <family val="2"/>
          </rPr>
          <t xml:space="preserve"> Reducir, Evitar y  compartir
</t>
        </r>
        <r>
          <rPr>
            <b/>
            <sz val="8"/>
            <rFont val="Tahoma"/>
            <family val="2"/>
          </rPr>
          <t>E</t>
        </r>
        <r>
          <rPr>
            <sz val="8"/>
            <rFont val="Tahoma"/>
            <family val="2"/>
          </rPr>
          <t>:Reducir, Evitar,  compartir y compartir</t>
        </r>
      </text>
    </comment>
    <comment ref="G13" authorId="0">
      <text>
        <r>
          <rPr>
            <b/>
            <sz val="8"/>
            <rFont val="Tahoma"/>
            <family val="2"/>
          </rPr>
          <t>Control Interno:</t>
        </r>
        <r>
          <rPr>
            <sz val="8"/>
            <rFont val="Tahoma"/>
            <family val="2"/>
          </rPr>
          <t xml:space="preserve">
B:Asumir
M: Asumir y reducir
A: Reducir, Evitar y  compartir
E:Reducir, Evitar,  compartir y compartir</t>
        </r>
      </text>
    </comment>
  </commentList>
</comments>
</file>

<file path=xl/sharedStrings.xml><?xml version="1.0" encoding="utf-8"?>
<sst xmlns="http://schemas.openxmlformats.org/spreadsheetml/2006/main" count="210" uniqueCount="170">
  <si>
    <t>SISTEMA DE GESTIÓN INTEGRAL “ITBOY”</t>
  </si>
  <si>
    <t>Código: FR-CDG-13</t>
  </si>
  <si>
    <t>PROCESO</t>
  </si>
  <si>
    <t>Versión: 0</t>
  </si>
  <si>
    <t>PLANEACIÓN ESTRATÉGICA</t>
  </si>
  <si>
    <r>
      <t xml:space="preserve">Pág: </t>
    </r>
    <r>
      <rPr>
        <sz val="9"/>
        <color indexed="8"/>
        <rFont val="Times New Roman"/>
        <family val="1"/>
      </rPr>
      <t>1 de 3</t>
    </r>
  </si>
  <si>
    <t>B:Asumir</t>
  </si>
  <si>
    <t>MAPA DE RIESGOS</t>
  </si>
  <si>
    <r>
      <t>Fecha Aprobación:</t>
    </r>
    <r>
      <rPr>
        <sz val="9"/>
        <color indexed="8"/>
        <rFont val="Times New Roman"/>
        <family val="1"/>
      </rPr>
      <t xml:space="preserve"> </t>
    </r>
  </si>
  <si>
    <t>M: Asumir y reducir</t>
  </si>
  <si>
    <t>A: Reducir, Evitar y  compartir</t>
  </si>
  <si>
    <t>E:Reducir, Evitar,  compartir y compartir</t>
  </si>
  <si>
    <t>MAPA DE RIESGOS INSTITUTO DE TRANSITO DE BOYACÁ</t>
  </si>
  <si>
    <t xml:space="preserve"> (MRI)</t>
  </si>
  <si>
    <t xml:space="preserve"> (MRP)</t>
  </si>
  <si>
    <t>X</t>
  </si>
  <si>
    <t>Si es MRP escriba el nombre del proceso:</t>
  </si>
  <si>
    <t>Fecha:</t>
  </si>
  <si>
    <t>Riesgo</t>
  </si>
  <si>
    <t>Impacto</t>
  </si>
  <si>
    <t>Probabilidad</t>
  </si>
  <si>
    <t>Evaluación riesgo</t>
  </si>
  <si>
    <t>Controles existentes</t>
  </si>
  <si>
    <t>Valoración riesgo</t>
  </si>
  <si>
    <t>Opciones de manejo</t>
  </si>
  <si>
    <t>Acciones</t>
  </si>
  <si>
    <t>Responsables</t>
  </si>
  <si>
    <t>Cronograma</t>
  </si>
  <si>
    <t>indicador</t>
  </si>
  <si>
    <t>Elaboró:</t>
  </si>
  <si>
    <t>Revisó:</t>
  </si>
  <si>
    <t>Aprobó:</t>
  </si>
  <si>
    <t>Ruben Fabian Morales Hernandez, Gerente General</t>
  </si>
  <si>
    <t>No cumplimiento de los objetivos Estratégicos</t>
  </si>
  <si>
    <t>Comunicaciòn inadecuada</t>
  </si>
  <si>
    <t>Incumplimiento al Plan de Desarrollo Departamental</t>
  </si>
  <si>
    <t>Insatisfacción de las partes Interesadas del Instituto</t>
  </si>
  <si>
    <t>Código: FR-PLE-09</t>
  </si>
  <si>
    <t>Versión: 1</t>
  </si>
  <si>
    <t>IDENTIFICACIÓN DE RIESGOS</t>
  </si>
  <si>
    <t xml:space="preserve">NOMBRE DEL PROCESO: </t>
  </si>
  <si>
    <t>OBJETIVO DEL PROCESO</t>
  </si>
  <si>
    <t>CAUSAS (Factores internos y externos,  agente generador)</t>
  </si>
  <si>
    <t>RIESGO</t>
  </si>
  <si>
    <t>DESCRIPCION</t>
  </si>
  <si>
    <t>EFECTOS (CONSECUENCIAS)</t>
  </si>
  <si>
    <t>No se cumple con las metas establecidas en la politica de seguridad vial.</t>
  </si>
  <si>
    <t>No se lleven a cabo las actividades y gestiones necesarias para el cumplimiento de los objetivos Estrategico del Instituto</t>
  </si>
  <si>
    <t>Por acciones u omisiones por parte de los funcionarios de la Instituciòn</t>
  </si>
  <si>
    <t>No se realiza una evaluaciòn y seguimiento de las sugerencias y necesidades de las partes interesadas, razon por la cual no se mejoran los proceso Institucional.</t>
  </si>
  <si>
    <t>Falta de recursos financieros, tecnologicos y humanos
Desarticulaciòn de los objetivos estrategicos con las metas del plan de acciòn del Instituto.</t>
  </si>
  <si>
    <t>Falta de seguimiento a la percepciòn de las partes interesadas
Ausencia de mecanismo de comunicaciòn con las partes interesadas.
Inadecuada prestaciòn del servicio
No se implementan acciones correctivas o de mejora en la prestaciòn del servicio</t>
  </si>
  <si>
    <t>Incumplimiento en los procedimientos documentados
Incumplimiento de la normatividad vigente
Falta de planeaciòn financiera y contable
Falta de mecanimos de control y seguimiento
Ausencia de canales de informaciòn efectivos</t>
  </si>
  <si>
    <t>Incumplimiento en los Inidicadores de gestiòn
Procesos disciplinarios
Ineficacia del gasto publico</t>
  </si>
  <si>
    <t>Suministro de informaciòn erronea e inoportuna a las partes interesadas
Pérdida de credibilidad
Disminución en los ingresos por prestaciòn de los servicios</t>
  </si>
  <si>
    <t>Pérdida patrinomial 
Inestabilidad administrativa
Aumento de las responsabilidades juridicas.</t>
  </si>
  <si>
    <t xml:space="preserve">Pérdida de credibilidad
Disminuciòn de los ingresos por prestaciòn de servicios
Perdida de competitividad en el sector
Resago tecnologico
</t>
  </si>
  <si>
    <t>SISTEMA DE GESTIÓN INTEGRAL "ITBOY"</t>
  </si>
  <si>
    <t>Código: FR-CDG-08</t>
  </si>
  <si>
    <t>CONROL DE GESTIÓN</t>
  </si>
  <si>
    <t>Pág: 1 de 1</t>
  </si>
  <si>
    <t>ADMINISTRACIÓN DEL RIESGO</t>
  </si>
  <si>
    <t>Fecha Aprobación:                        07-04-2011</t>
  </si>
  <si>
    <t>VALORACIÓN DEL RIESGO</t>
  </si>
  <si>
    <t>CALIFICACION DEL RIESGO</t>
  </si>
  <si>
    <t>MANEJO DEL RIESGO</t>
  </si>
  <si>
    <t>PLAN DE MANEJO DEL RIESGO</t>
  </si>
  <si>
    <t>SEGUIMIENTO AL CONTROL</t>
  </si>
  <si>
    <t>CALIFICACION DEL RIESGO DESPUES DEL CONTROL</t>
  </si>
  <si>
    <t xml:space="preserve">No </t>
  </si>
  <si>
    <t xml:space="preserve">ACCIONES PARA EL MANEJO DEL RIESGO: </t>
  </si>
  <si>
    <t>DESCRIPCION DEL CONTROL</t>
  </si>
  <si>
    <t>RESPONSABLE</t>
  </si>
  <si>
    <t xml:space="preserve">NOMBRE </t>
  </si>
  <si>
    <t>DESCRIPCIÓN</t>
  </si>
  <si>
    <t>POSIBLES CONSECUENCIAS</t>
  </si>
  <si>
    <t>PROBABILIDAD</t>
  </si>
  <si>
    <t>IMPACTO</t>
  </si>
  <si>
    <t>B (Asumir)</t>
  </si>
  <si>
    <t>M (Asumir y reducir)</t>
  </si>
  <si>
    <t>A (Reducir, evitar y compartir)</t>
  </si>
  <si>
    <t>E (Reducir, evitar y compartir o transferir)</t>
  </si>
  <si>
    <t>NOMBRE</t>
  </si>
  <si>
    <t>CARGO</t>
  </si>
  <si>
    <t>Para definir la probabilidad e impacto de cada riesgo, tenga en cuenta el siguiente cuadro</t>
  </si>
  <si>
    <t>Operativo</t>
  </si>
  <si>
    <t>Financiero</t>
  </si>
  <si>
    <t>Cumplimiento</t>
  </si>
  <si>
    <t>Violación a los sistemas de informaciòn</t>
  </si>
  <si>
    <t>Falta de politicas de seguridad informatica
No control en los sistemas de informaciòn</t>
  </si>
  <si>
    <t>Formulaciòn inadecuada del Plan de Desarrollo y del Plan de Acciòn
Falta de recursos financieros, tecnologicos y humanos
Modificaciòn en el regimen juridico aplicable a la Entidad
Falta de sociliaciòn del plan de desarrollo dapartamental al interior de la entidad</t>
  </si>
  <si>
    <t>Los programas y metas definidas para el ITBOY no se logren, incumpliendo la ejecuciòn del Plan de Desarrollo Departamental</t>
  </si>
  <si>
    <t>Falta de recursos financieros, tecnologicos y humanos
Ausencia de Planeaciòn de las actividades relacionadas
Ausencia de compromiso de las Instituciones involucradas
Falta de divulgaciòn del plan de seguridad vial</t>
  </si>
  <si>
    <t>Incumplimiento en el desarrollo de la política Pública de Seguridad Vial</t>
  </si>
  <si>
    <t>Incumplimiento en las metas de reducciòn de accidentalidad fijadas.
Incumplimiento de la Misión y objetivos Institucionales
Pérdida de imagen institucional
Desconocimiento de la politica publica de seguridad vial</t>
  </si>
  <si>
    <t>Incumplimiento de la Misión y Visiòn del Instituto
Incumplimiento de las metas institucionales</t>
  </si>
  <si>
    <t>La informaciòn relacionadas con los servicios y/o productos que ofrece el Instituto no se da a conocer de manera oportuna, o no se estan utilizando los medios de comunicaciòn de manera adecuada</t>
  </si>
  <si>
    <t>Ausencia de un proceso de comunicaciòn con las partes interesadas
Falta de recursos ecónomios, tecnologicos y humanos 
Desconocimiento de los medios de comunicaciòn con los que cuenta la entidad
Falta de conocimiento por parte de los funcionarios de los servicios y/o productos que ofrece el Instituto</t>
  </si>
  <si>
    <t xml:space="preserve">Posibilidad de que accedan fraudulentamente a los sistemas de informaciòn del Instituto con el fin de obtener o modificar información privilegiada y confidencial o causar daños a los mismos sistemas. </t>
  </si>
  <si>
    <t>Pérdida o alteraciòn de informaciòn
Pérdida de imagen coporativa y confiabilidad ante los usuarios
Disminusión o pérdida de ingresos del instituto</t>
  </si>
  <si>
    <t>Sanciones  y multas en contra del Instituto</t>
  </si>
  <si>
    <t>No se cumple con la normatividad y/o  procedimientos establecidos lo cual genera informaciòn financiera erronea o extemporanea</t>
  </si>
  <si>
    <t>Liquidación del Instituto de Tránsito de Boyacá</t>
  </si>
  <si>
    <t>Por desiciones de la Gobernación o la no viabilidad financiera del Instituto se vea la necesidad de cerrar el Instituto</t>
  </si>
  <si>
    <t>Desiciones administrativas por parte del Gobierno Nacional y Departamental
La no viabilidad financiera del instituto
Modificaciòn de las normas que regulan la entidad
Intereses políticos y/o personales
Falta de posicionamiento del IBTOY ante la comunidad</t>
  </si>
  <si>
    <t>Aumento a las estadisticas de desempleo
Insatisfacciòn de los funcionarios y usuarios del Instituto
Afectacion  psicologicas y emocionales  de los funcionarios del Instituto
En  la medida que el ITBOY se va posicionando  en el Departamento  en cada uno de los Municipios de su jurisdicción el impacto social es mayor</t>
  </si>
  <si>
    <t>Disminuciòn de las Finanzas y liquidez de la Entidad</t>
  </si>
  <si>
    <t xml:space="preserve">Sanciones y multas por entes de control
Incumplimiento de metas establecidas en el Plan de acciòn
Incumplimiento de obligaciones
</t>
  </si>
  <si>
    <t>Seguimiento a traves del comité Departamental de Seguridad Vial y los comités provinciales
Recurrir a los entes de control para que las Entidades y representantes cumplan con sus responsabildades</t>
  </si>
  <si>
    <t>Seguimiento plan de acciòn</t>
  </si>
  <si>
    <t>No aplicabilidad de la normatividad vigente
Extralimitaciòn  u omisiòn de funciones
Interpretacion erronea de la norma
Inadecuada asesoria Juridica</t>
  </si>
  <si>
    <t>Seguimiento a la percepciòn del cliente a traves de la oficina de control interno
Aplicabilidad de encuestas que permita conocer la prcepciòn del cliente con relaciòn a los servicios y/o productos ofrecidos por el Instituto</t>
  </si>
  <si>
    <t>Seguimiento periodico a las finanzas de la entidad
Indicadores de gestión 
Informes de gestión</t>
  </si>
  <si>
    <t>Rosmira Ulloa Delgadillo</t>
  </si>
  <si>
    <t>Asesora Oficina Planeación y Sistemas</t>
  </si>
  <si>
    <t>Sandra Quiroz Alfonso</t>
  </si>
  <si>
    <t>Subgerente Operativo</t>
  </si>
  <si>
    <t>Juan Carlos Puentes Gordo</t>
  </si>
  <si>
    <t>Profesional Universitario de Sistemas</t>
  </si>
  <si>
    <t>Nelcy Parra Roa</t>
  </si>
  <si>
    <t>Asesora Oficina Juridica</t>
  </si>
  <si>
    <t>Diego Alejandro Lancheros</t>
  </si>
  <si>
    <t>Asesor Oficina Control Interno</t>
  </si>
  <si>
    <t xml:space="preserve">Ruben Fabian Morales Hernandez </t>
  </si>
  <si>
    <t>Gerente General</t>
  </si>
  <si>
    <t>Nubia Mireya Espinosa Soler</t>
  </si>
  <si>
    <t>Subgerente Administrativo y Financiero</t>
  </si>
  <si>
    <t>Actualizaciòn y socializaciòn de la Normatividad nueva
Auditorias a funcionarios a fin de determinar que esten cumpliendo con lo definido en el Manual de Funciones
Revisiòn y ajuste periodico del Normograma del Instituto</t>
  </si>
  <si>
    <t xml:space="preserve">Seguimiento al plan de acciòn
Plan de Desarrollo Departamental </t>
  </si>
  <si>
    <t>Seguimiento a  los comités provinciales</t>
  </si>
  <si>
    <t>Seguimiento al cumplimiento de las politicas de seguiridad
Encriptaciòn del código fuente de la aplicaciòn de SIITBOY
Listas de control de acceso
Auditorias permanentes</t>
  </si>
  <si>
    <t>Auditorias 
Revisiòn y ajuste periodico del Normograma del Instituto</t>
  </si>
  <si>
    <t>Seguimiento a la percepciòn del cliente
Encuestas nivel de satisfacciòn</t>
  </si>
  <si>
    <t>Informes de ingresos y gastos
Ejecuciòn presupuestales
Estados Financieros</t>
  </si>
  <si>
    <t>Evitar</t>
  </si>
  <si>
    <t>Reducir</t>
  </si>
  <si>
    <t>Elaboracion y seguimiento al plan de acciòn
Adecuaciòn al Plan de Desarrollo Departamental por cambios normativos</t>
  </si>
  <si>
    <t>Actualización y monitoreo permanente de las politicas de seguiridad informatica
Encriptaciòn del código fuente de la aplicaciòn de SIITBOY
Generación listas de control de acceso
Auditorias permanentes</t>
  </si>
  <si>
    <t>Realizar convenios de mejoramiento con los Entes de Control
Racionalizar el gasto
Reestructurar planta de personal
Gestionar nuevos ingresos
Contrataciones necesarias y adecuadas
Realizar una planeacion adecuada</t>
  </si>
  <si>
    <t>Trimestral</t>
  </si>
  <si>
    <t>Numero de seguimientos y adecuadas realizadas / 4</t>
  </si>
  <si>
    <t>Mensual</t>
  </si>
  <si>
    <t>Numero de comités Departamental de seguridad vial</t>
  </si>
  <si>
    <t>Numero de seguimientos al Plan de acciòn realizadas / 4</t>
  </si>
  <si>
    <t>Permanente</t>
  </si>
  <si>
    <t>Implementacion de la documentacion del proceso de COMUNICACIONES
Auditorias para verificar la utilizacion adecuada de los medios de comunicación establecidos en el Instituto
Restricciòn de acceso a paginas sociales</t>
  </si>
  <si>
    <t>Numero de quejas por comunicaciones inadecuadas</t>
  </si>
  <si>
    <t>Numero de violaciones identificadas a los sistemas de informaciòn del Instituto</t>
  </si>
  <si>
    <t>Numeros de sanciones y multas impuestas al Instituto</t>
  </si>
  <si>
    <t>Porcentaje de disminuciòn de las PQRS</t>
  </si>
  <si>
    <t>Implementacion de la documentacio del proceso de COMUNICACIONES
Auditorias internas
Restricciòn de acceso a paginas sociales</t>
  </si>
  <si>
    <t>Informes de viabilidad financiera del Instituto</t>
  </si>
  <si>
    <t>Demostrar la viabilidad financiera del Instituto de Transito de Boyacá</t>
  </si>
  <si>
    <t>Valor del presupuesto ejecutado de ingresos y/o gastos / Valor del presupuesto proyectado para la vigencia</t>
  </si>
  <si>
    <t>IDENTIFICACIÒN DEL RIESGO ASOCIADO A LOS PROCESOS DEL INSTITUTO DE TRANSITO DE BOYACÀ</t>
  </si>
  <si>
    <r>
      <t xml:space="preserve">Anexo del Acta Numero: </t>
    </r>
    <r>
      <rPr>
        <u val="single"/>
        <sz val="11"/>
        <color indexed="8"/>
        <rFont val="Arial"/>
        <family val="2"/>
      </rPr>
      <t>No Aplica</t>
    </r>
  </si>
  <si>
    <t>PROCESOS</t>
  </si>
  <si>
    <t>CLASIFICACIÒN  RIESGO (Describa en cada casilla el o los riesgos)</t>
  </si>
  <si>
    <t>Estratégico</t>
  </si>
  <si>
    <t>Tecnológico</t>
  </si>
  <si>
    <t>Código: FR-CDG-14</t>
  </si>
  <si>
    <t>CONTROL DE GESTIÒN</t>
  </si>
  <si>
    <t>Pág: 1 de 11</t>
  </si>
  <si>
    <t>RIESGOS VRS PROCESOS</t>
  </si>
  <si>
    <t xml:space="preserve">Fecha Aprobación: </t>
  </si>
  <si>
    <r>
      <t xml:space="preserve">Fecha: </t>
    </r>
    <r>
      <rPr>
        <u val="single"/>
        <sz val="11"/>
        <color indexed="8"/>
        <rFont val="Arial"/>
        <family val="2"/>
      </rPr>
      <t>27 de julio de 2011</t>
    </r>
  </si>
  <si>
    <t>N.A</t>
  </si>
  <si>
    <t>TODOS LOS PROCESOS DEL ITBOY</t>
  </si>
  <si>
    <t>Integrantes comité coordinador de control interno y calidad</t>
  </si>
  <si>
    <t>Diego Alejnadro Lancheros, Asesor Oficina de Control Interno</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</si>
</sst>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d/mm/yyyy;@"/>
  </numFmts>
  <fonts count="57">
    <font>
      <sz val="11"/>
      <color theme="1"/>
      <name val="Calibri"/>
      <family val="2"/>
    </font>
    <font>
      <sz val="11"/>
      <color indexed="8"/>
      <name val="Calibri"/>
      <family val="2"/>
    </font>
    <font>
      <sz val="10"/>
      <color indexed="8"/>
      <name val="Arial"/>
      <family val="2"/>
    </font>
    <font>
      <sz val="9"/>
      <color indexed="8"/>
      <name val="Arial"/>
      <family val="2"/>
    </font>
    <font>
      <sz val="9"/>
      <color indexed="8"/>
      <name val="Times New Roman"/>
      <family val="1"/>
    </font>
    <font>
      <b/>
      <sz val="10"/>
      <name val="Arial"/>
      <family val="2"/>
    </font>
    <font>
      <b/>
      <sz val="11"/>
      <name val="Arial"/>
      <family val="2"/>
    </font>
    <font>
      <b/>
      <sz val="9"/>
      <name val="Arial"/>
      <family val="2"/>
    </font>
    <font>
      <sz val="9"/>
      <name val="Arial"/>
      <family val="2"/>
    </font>
    <font>
      <sz val="10"/>
      <name val="Arial"/>
      <family val="2"/>
    </font>
    <font>
      <b/>
      <sz val="8"/>
      <name val="Tahoma"/>
      <family val="2"/>
    </font>
    <font>
      <sz val="8"/>
      <name val="Tahoma"/>
      <family val="2"/>
    </font>
    <font>
      <b/>
      <sz val="10"/>
      <color indexed="8"/>
      <name val="Arial"/>
      <family val="2"/>
    </font>
    <font>
      <sz val="10"/>
      <name val="Tahoma"/>
      <family val="2"/>
    </font>
    <font>
      <sz val="9"/>
      <name val="Tahoma"/>
      <family val="2"/>
    </font>
    <font>
      <b/>
      <sz val="8"/>
      <name val="Arial"/>
      <family val="2"/>
    </font>
    <font>
      <sz val="8"/>
      <name val="Arial"/>
      <family val="2"/>
    </font>
    <font>
      <u val="single"/>
      <sz val="11"/>
      <color indexed="8"/>
      <name val="Arial"/>
      <family val="2"/>
    </font>
    <font>
      <b/>
      <sz val="11"/>
      <color indexed="8"/>
      <name val="Arial"/>
      <family val="2"/>
    </font>
    <fon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theme="1"/>
      <name val="Arial"/>
      <family val="2"/>
    </font>
    <font>
      <sz val="11"/>
      <color theme="1"/>
      <name val="Arial"/>
      <family val="2"/>
    </font>
    <font>
      <sz val="9"/>
      <color theme="1"/>
      <name val="Arial"/>
      <family val="2"/>
    </font>
    <font>
      <sz val="10"/>
      <color theme="1"/>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tint="-0.149990007281303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right style="medium"/>
      <top style="medium"/>
      <bottom style="medium"/>
    </border>
    <border>
      <left style="thin"/>
      <right style="thin"/>
      <top style="thin"/>
      <bottom style="thin"/>
    </border>
    <border>
      <left style="medium"/>
      <right style="medium"/>
      <top/>
      <bottom style="medium"/>
    </border>
    <border>
      <left/>
      <right style="medium"/>
      <top/>
      <bottom style="medium"/>
    </border>
    <border>
      <left/>
      <right style="thin"/>
      <top style="thin"/>
      <bottom style="thin"/>
    </border>
    <border>
      <left style="medium"/>
      <right/>
      <top style="medium"/>
      <bottom/>
    </border>
    <border>
      <left style="medium"/>
      <right/>
      <top/>
      <bottom/>
    </border>
    <border>
      <left style="medium"/>
      <right/>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top/>
      <bottom style="medium"/>
    </border>
    <border>
      <left style="medium"/>
      <right style="medium"/>
      <top style="medium"/>
      <bottom/>
    </border>
    <border>
      <left style="medium"/>
      <right/>
      <top style="medium"/>
      <bottom style="medium"/>
    </border>
    <border>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114">
    <xf numFmtId="0" fontId="0" fillId="0" borderId="0" xfId="0" applyFont="1" applyAlignment="1">
      <alignment/>
    </xf>
    <xf numFmtId="0" fontId="0" fillId="0" borderId="0" xfId="0" applyAlignment="1" applyProtection="1">
      <alignment/>
      <protection locked="0"/>
    </xf>
    <xf numFmtId="0" fontId="5" fillId="0" borderId="0" xfId="0" applyFont="1" applyAlignment="1" applyProtection="1">
      <alignment horizontal="center"/>
      <protection locked="0"/>
    </xf>
    <xf numFmtId="0" fontId="6" fillId="0" borderId="10" xfId="0" applyFont="1" applyBorder="1" applyAlignment="1" applyProtection="1">
      <alignment horizontal="center" wrapText="1"/>
      <protection locked="0"/>
    </xf>
    <xf numFmtId="0" fontId="6" fillId="0" borderId="11" xfId="0" applyFont="1" applyBorder="1" applyAlignment="1" applyProtection="1">
      <alignment horizontal="center" wrapText="1"/>
      <protection locked="0"/>
    </xf>
    <xf numFmtId="0" fontId="7" fillId="33" borderId="12" xfId="0" applyFont="1" applyFill="1" applyBorder="1" applyAlignment="1" applyProtection="1">
      <alignment horizontal="center" wrapText="1"/>
      <protection/>
    </xf>
    <xf numFmtId="0" fontId="7" fillId="33" borderId="12" xfId="0" applyFont="1" applyFill="1" applyBorder="1" applyAlignment="1" applyProtection="1">
      <alignment horizontal="center" wrapText="1"/>
      <protection locked="0"/>
    </xf>
    <xf numFmtId="0" fontId="8" fillId="0" borderId="0" xfId="0" applyFont="1" applyAlignment="1" applyProtection="1">
      <alignment/>
      <protection locked="0"/>
    </xf>
    <xf numFmtId="0" fontId="0" fillId="0" borderId="12" xfId="0" applyBorder="1" applyAlignment="1" applyProtection="1">
      <alignment horizontal="justify" vertical="center"/>
      <protection/>
    </xf>
    <xf numFmtId="0" fontId="0" fillId="0" borderId="12" xfId="0" applyBorder="1" applyAlignment="1" applyProtection="1">
      <alignment horizontal="justify" vertical="center"/>
      <protection locked="0"/>
    </xf>
    <xf numFmtId="0" fontId="9" fillId="0" borderId="12" xfId="0" applyFont="1" applyBorder="1" applyAlignment="1" applyProtection="1">
      <alignment horizontal="justify" vertical="center"/>
      <protection locked="0"/>
    </xf>
    <xf numFmtId="0" fontId="0" fillId="0" borderId="0" xfId="0" applyAlignment="1" applyProtection="1">
      <alignment horizontal="justify" vertical="center"/>
      <protection locked="0"/>
    </xf>
    <xf numFmtId="0" fontId="0" fillId="0" borderId="0" xfId="0" applyAlignment="1" applyProtection="1">
      <alignment/>
      <protection/>
    </xf>
    <xf numFmtId="0" fontId="6" fillId="0" borderId="0" xfId="0" applyFont="1" applyAlignment="1" applyProtection="1">
      <alignment/>
      <protection locked="0"/>
    </xf>
    <xf numFmtId="0" fontId="9" fillId="0" borderId="0" xfId="0" applyFont="1" applyAlignment="1" applyProtection="1">
      <alignment/>
      <protection locked="0"/>
    </xf>
    <xf numFmtId="0" fontId="3" fillId="0" borderId="12" xfId="0" applyFont="1" applyBorder="1" applyAlignment="1">
      <alignment wrapText="1"/>
    </xf>
    <xf numFmtId="0" fontId="0" fillId="0" borderId="0" xfId="0" applyAlignment="1">
      <alignment horizontal="center"/>
    </xf>
    <xf numFmtId="0" fontId="0" fillId="0" borderId="0" xfId="0" applyAlignment="1">
      <alignment wrapText="1"/>
    </xf>
    <xf numFmtId="0" fontId="12" fillId="34" borderId="12" xfId="0" applyFont="1" applyFill="1" applyBorder="1" applyAlignment="1">
      <alignment horizontal="center" vertical="center" wrapText="1"/>
    </xf>
    <xf numFmtId="0" fontId="0" fillId="0" borderId="0" xfId="0" applyAlignment="1">
      <alignment vertical="center"/>
    </xf>
    <xf numFmtId="0" fontId="0" fillId="0" borderId="12" xfId="0" applyBorder="1" applyAlignment="1">
      <alignment horizontal="justify" vertical="center" wrapText="1"/>
    </xf>
    <xf numFmtId="0" fontId="0" fillId="0" borderId="12" xfId="0" applyBorder="1" applyAlignment="1">
      <alignment horizontal="justify" vertical="center"/>
    </xf>
    <xf numFmtId="0" fontId="0" fillId="0" borderId="0" xfId="0" applyAlignment="1">
      <alignment horizontal="justify" vertical="center"/>
    </xf>
    <xf numFmtId="0" fontId="14" fillId="0" borderId="12" xfId="0" applyFont="1" applyBorder="1" applyAlignment="1" applyProtection="1">
      <alignment horizontal="justify" vertical="center" wrapText="1"/>
      <protection/>
    </xf>
    <xf numFmtId="0" fontId="13" fillId="0" borderId="12" xfId="0" applyFont="1" applyBorder="1" applyAlignment="1" applyProtection="1">
      <alignment vertical="top" wrapText="1"/>
      <protection/>
    </xf>
    <xf numFmtId="0" fontId="0" fillId="0" borderId="12" xfId="0" applyBorder="1" applyAlignment="1" applyProtection="1">
      <alignment horizontal="center" vertical="center"/>
      <protection/>
    </xf>
    <xf numFmtId="0" fontId="15" fillId="33" borderId="12" xfId="0" applyFont="1" applyFill="1" applyBorder="1" applyAlignment="1" applyProtection="1">
      <alignment horizontal="justify" vertical="center" wrapText="1"/>
      <protection/>
    </xf>
    <xf numFmtId="0" fontId="15" fillId="33" borderId="12" xfId="0" applyFont="1" applyFill="1" applyBorder="1" applyAlignment="1" applyProtection="1">
      <alignment horizontal="justify" vertical="center" wrapText="1"/>
      <protection locked="0"/>
    </xf>
    <xf numFmtId="0" fontId="13" fillId="0" borderId="12" xfId="0" applyFont="1" applyBorder="1" applyAlignment="1" applyProtection="1">
      <alignment horizontal="justify" vertical="center" wrapText="1"/>
      <protection/>
    </xf>
    <xf numFmtId="0" fontId="5" fillId="0" borderId="0" xfId="0" applyFont="1" applyAlignment="1" applyProtection="1">
      <alignment horizontal="justify" vertical="center"/>
      <protection locked="0"/>
    </xf>
    <xf numFmtId="0" fontId="7" fillId="33" borderId="12" xfId="0" applyFont="1" applyFill="1" applyBorder="1" applyAlignment="1" applyProtection="1">
      <alignment horizontal="justify" vertical="center" wrapText="1"/>
      <protection/>
    </xf>
    <xf numFmtId="0" fontId="0" fillId="0" borderId="0" xfId="0" applyAlignment="1" applyProtection="1">
      <alignment horizontal="justify" vertical="center"/>
      <protection/>
    </xf>
    <xf numFmtId="0" fontId="52" fillId="0" borderId="0" xfId="0" applyFont="1" applyAlignment="1">
      <alignment horizontal="center"/>
    </xf>
    <xf numFmtId="0" fontId="53" fillId="0" borderId="0" xfId="0" applyFont="1" applyAlignment="1">
      <alignment horizontal="justify"/>
    </xf>
    <xf numFmtId="0" fontId="53" fillId="0" borderId="13" xfId="0" applyFont="1" applyBorder="1" applyAlignment="1">
      <alignment horizontal="center" wrapText="1"/>
    </xf>
    <xf numFmtId="0" fontId="53" fillId="0" borderId="14" xfId="0" applyFont="1" applyBorder="1" applyAlignment="1">
      <alignment horizontal="justify" wrapText="1"/>
    </xf>
    <xf numFmtId="0" fontId="52" fillId="35" borderId="14" xfId="0" applyFont="1" applyFill="1" applyBorder="1" applyAlignment="1">
      <alignment horizontal="center" vertical="center" wrapText="1"/>
    </xf>
    <xf numFmtId="0" fontId="54" fillId="0" borderId="12" xfId="0" applyFont="1" applyBorder="1" applyAlignment="1">
      <alignment wrapText="1"/>
    </xf>
    <xf numFmtId="0" fontId="54" fillId="0" borderId="12" xfId="0" applyFont="1" applyBorder="1" applyAlignment="1">
      <alignment vertical="top" wrapText="1"/>
    </xf>
    <xf numFmtId="14" fontId="54" fillId="0" borderId="12" xfId="0" applyNumberFormat="1" applyFont="1" applyBorder="1" applyAlignment="1">
      <alignment horizontal="left" vertical="top" wrapText="1"/>
    </xf>
    <xf numFmtId="0" fontId="3" fillId="0" borderId="12" xfId="0" applyFont="1" applyBorder="1" applyAlignment="1">
      <alignment horizontal="left" vertical="top" wrapText="1"/>
    </xf>
    <xf numFmtId="14" fontId="3" fillId="0" borderId="12" xfId="0" applyNumberFormat="1" applyFont="1" applyBorder="1" applyAlignment="1">
      <alignment horizontal="left" vertical="top" wrapText="1"/>
    </xf>
    <xf numFmtId="0" fontId="8" fillId="0" borderId="0" xfId="0" applyFont="1" applyBorder="1" applyAlignment="1" applyProtection="1">
      <alignment horizontal="center" vertical="top"/>
      <protection locked="0"/>
    </xf>
    <xf numFmtId="0" fontId="8" fillId="0" borderId="0" xfId="0" applyFont="1" applyBorder="1" applyAlignment="1" applyProtection="1">
      <alignment vertical="top" wrapText="1"/>
      <protection locked="0"/>
    </xf>
    <xf numFmtId="0" fontId="14" fillId="0" borderId="0" xfId="0" applyFont="1" applyBorder="1" applyAlignment="1" applyProtection="1">
      <alignment horizontal="center" vertical="top"/>
      <protection locked="0"/>
    </xf>
    <xf numFmtId="0" fontId="7" fillId="0" borderId="0" xfId="0" applyFont="1" applyBorder="1" applyAlignment="1" applyProtection="1">
      <alignment horizontal="justify" vertical="center" wrapText="1"/>
      <protection locked="0"/>
    </xf>
    <xf numFmtId="0" fontId="8" fillId="0" borderId="0" xfId="0" applyFont="1" applyBorder="1" applyAlignment="1" applyProtection="1">
      <alignment horizontal="justify" vertical="center" wrapText="1"/>
      <protection locked="0"/>
    </xf>
    <xf numFmtId="0" fontId="14" fillId="0" borderId="12" xfId="0" applyFont="1" applyBorder="1" applyAlignment="1" applyProtection="1">
      <alignment horizontal="center" vertical="top" wrapText="1"/>
      <protection/>
    </xf>
    <xf numFmtId="0" fontId="14" fillId="0" borderId="12" xfId="0" applyFont="1" applyBorder="1" applyAlignment="1" applyProtection="1">
      <alignment horizontal="justify" vertical="top" wrapText="1"/>
      <protection/>
    </xf>
    <xf numFmtId="0" fontId="14" fillId="0" borderId="12" xfId="0" applyFont="1" applyBorder="1" applyAlignment="1" applyProtection="1">
      <alignment horizontal="center" vertical="center" wrapText="1"/>
      <protection locked="0"/>
    </xf>
    <xf numFmtId="0" fontId="14" fillId="0" borderId="12" xfId="0" applyFont="1" applyBorder="1" applyAlignment="1" applyProtection="1">
      <alignment vertical="top" wrapText="1"/>
      <protection/>
    </xf>
    <xf numFmtId="0" fontId="14" fillId="0" borderId="12" xfId="0" applyNumberFormat="1" applyFont="1" applyBorder="1" applyAlignment="1" applyProtection="1">
      <alignment vertical="top" wrapText="1"/>
      <protection/>
    </xf>
    <xf numFmtId="14" fontId="14" fillId="0" borderId="15" xfId="0" applyNumberFormat="1" applyFont="1" applyBorder="1" applyAlignment="1" applyProtection="1">
      <alignment horizontal="center" vertical="center" wrapText="1"/>
      <protection locked="0"/>
    </xf>
    <xf numFmtId="0" fontId="14" fillId="0" borderId="0" xfId="0" applyFont="1" applyBorder="1" applyAlignment="1" applyProtection="1">
      <alignment vertical="top" wrapText="1"/>
      <protection/>
    </xf>
    <xf numFmtId="0" fontId="14" fillId="0" borderId="0" xfId="0" applyFont="1" applyBorder="1" applyAlignment="1" applyProtection="1">
      <alignment horizontal="center" vertical="top" wrapText="1"/>
      <protection locked="0"/>
    </xf>
    <xf numFmtId="0" fontId="14" fillId="0" borderId="0" xfId="0" applyFont="1" applyBorder="1" applyAlignment="1" applyProtection="1">
      <alignment horizontal="justify" vertical="top" wrapText="1"/>
      <protection locked="0"/>
    </xf>
    <xf numFmtId="0" fontId="14" fillId="0" borderId="0" xfId="0" applyFont="1" applyBorder="1" applyAlignment="1" applyProtection="1">
      <alignment vertical="top" wrapText="1"/>
      <protection locked="0"/>
    </xf>
    <xf numFmtId="0" fontId="8" fillId="0" borderId="0" xfId="0" applyFont="1" applyAlignment="1" applyProtection="1">
      <alignment vertical="top" wrapText="1"/>
      <protection locked="0"/>
    </xf>
    <xf numFmtId="0" fontId="16" fillId="0" borderId="0" xfId="0" applyFont="1" applyBorder="1" applyAlignment="1" applyProtection="1">
      <alignment vertical="top"/>
      <protection locked="0"/>
    </xf>
    <xf numFmtId="0" fontId="16" fillId="0" borderId="0" xfId="0" applyFont="1" applyBorder="1" applyAlignment="1" applyProtection="1">
      <alignment vertical="center"/>
      <protection locked="0"/>
    </xf>
    <xf numFmtId="0" fontId="11" fillId="0" borderId="0" xfId="0" applyFont="1" applyBorder="1" applyAlignment="1" applyProtection="1">
      <alignment horizontal="center" vertical="top"/>
      <protection locked="0"/>
    </xf>
    <xf numFmtId="0" fontId="11" fillId="0" borderId="0" xfId="0" applyFont="1" applyBorder="1" applyAlignment="1" applyProtection="1">
      <alignment horizontal="left" vertical="top"/>
      <protection locked="0"/>
    </xf>
    <xf numFmtId="0" fontId="0" fillId="0" borderId="0" xfId="0" applyAlignment="1">
      <alignment horizontal="left" wrapText="1"/>
    </xf>
    <xf numFmtId="0" fontId="2" fillId="0" borderId="16" xfId="0" applyFont="1" applyBorder="1" applyAlignment="1">
      <alignment wrapText="1"/>
    </xf>
    <xf numFmtId="0" fontId="2" fillId="0" borderId="17" xfId="0" applyFont="1" applyBorder="1" applyAlignment="1">
      <alignment wrapText="1"/>
    </xf>
    <xf numFmtId="0" fontId="2" fillId="0" borderId="18" xfId="0" applyFont="1" applyBorder="1" applyAlignment="1">
      <alignment wrapText="1"/>
    </xf>
    <xf numFmtId="0" fontId="2" fillId="0" borderId="12" xfId="0" applyFont="1" applyBorder="1" applyAlignment="1">
      <alignment horizontal="center" wrapText="1"/>
    </xf>
    <xf numFmtId="0" fontId="8" fillId="0" borderId="19" xfId="0" applyFont="1" applyBorder="1" applyAlignment="1" applyProtection="1">
      <alignment horizontal="center" vertical="top"/>
      <protection locked="0"/>
    </xf>
    <xf numFmtId="0" fontId="8" fillId="0" borderId="20" xfId="0" applyFont="1" applyBorder="1" applyAlignment="1" applyProtection="1">
      <alignment horizontal="center" vertical="top"/>
      <protection locked="0"/>
    </xf>
    <xf numFmtId="0" fontId="8" fillId="0" borderId="21" xfId="0" applyFont="1" applyBorder="1" applyAlignment="1" applyProtection="1">
      <alignment horizontal="center" vertical="top"/>
      <protection locked="0"/>
    </xf>
    <xf numFmtId="0" fontId="8" fillId="0" borderId="22" xfId="0" applyFont="1" applyBorder="1" applyAlignment="1" applyProtection="1">
      <alignment horizontal="center" vertical="top"/>
      <protection locked="0"/>
    </xf>
    <xf numFmtId="0" fontId="8" fillId="0" borderId="0" xfId="0" applyFont="1" applyBorder="1" applyAlignment="1" applyProtection="1">
      <alignment horizontal="center" vertical="top"/>
      <protection locked="0"/>
    </xf>
    <xf numFmtId="0" fontId="8" fillId="0" borderId="23" xfId="0" applyFont="1" applyBorder="1" applyAlignment="1" applyProtection="1">
      <alignment horizontal="center" vertical="top"/>
      <protection locked="0"/>
    </xf>
    <xf numFmtId="0" fontId="8" fillId="0" borderId="24" xfId="0" applyFont="1" applyBorder="1" applyAlignment="1" applyProtection="1">
      <alignment horizontal="center" vertical="top"/>
      <protection locked="0"/>
    </xf>
    <xf numFmtId="0" fontId="8" fillId="0" borderId="25" xfId="0" applyFont="1" applyBorder="1" applyAlignment="1" applyProtection="1">
      <alignment horizontal="center" vertical="top"/>
      <protection locked="0"/>
    </xf>
    <xf numFmtId="0" fontId="8" fillId="0" borderId="26" xfId="0" applyFont="1" applyBorder="1" applyAlignment="1" applyProtection="1">
      <alignment horizontal="center" vertical="top"/>
      <protection locked="0"/>
    </xf>
    <xf numFmtId="0" fontId="7" fillId="0" borderId="27"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8" fillId="0" borderId="12" xfId="0" applyFont="1" applyBorder="1" applyAlignment="1" applyProtection="1">
      <alignment horizontal="left" vertical="center"/>
      <protection locked="0"/>
    </xf>
    <xf numFmtId="0" fontId="8" fillId="0" borderId="27"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12" xfId="0" applyFont="1" applyBorder="1" applyAlignment="1" applyProtection="1">
      <alignment horizontal="left" vertical="top" wrapText="1"/>
      <protection locked="0"/>
    </xf>
    <xf numFmtId="0" fontId="15" fillId="33" borderId="12" xfId="0" applyFont="1" applyFill="1" applyBorder="1" applyAlignment="1" applyProtection="1">
      <alignment horizontal="justify" vertical="center" wrapText="1"/>
      <protection locked="0"/>
    </xf>
    <xf numFmtId="0" fontId="15" fillId="33" borderId="12" xfId="0" applyFont="1" applyFill="1" applyBorder="1" applyAlignment="1" applyProtection="1">
      <alignment horizontal="justify" vertical="center" textRotation="91" wrapText="1"/>
      <protection/>
    </xf>
    <xf numFmtId="0" fontId="15" fillId="33" borderId="12" xfId="0" applyFont="1" applyFill="1" applyBorder="1" applyAlignment="1" applyProtection="1">
      <alignment horizontal="center" vertical="center" wrapText="1"/>
      <protection/>
    </xf>
    <xf numFmtId="0" fontId="15" fillId="33" borderId="12" xfId="0" applyFont="1" applyFill="1" applyBorder="1" applyAlignment="1" applyProtection="1">
      <alignment horizontal="center" vertical="center" wrapText="1" shrinkToFit="1"/>
      <protection/>
    </xf>
    <xf numFmtId="0" fontId="8" fillId="0" borderId="0" xfId="0" applyFont="1" applyBorder="1" applyAlignment="1" applyProtection="1">
      <alignment horizontal="left" vertical="top" wrapText="1"/>
      <protection locked="0"/>
    </xf>
    <xf numFmtId="0" fontId="7" fillId="0" borderId="0" xfId="0" applyFont="1" applyBorder="1" applyAlignment="1" applyProtection="1">
      <alignment horizontal="center" vertical="top" wrapText="1"/>
      <protection locked="0"/>
    </xf>
    <xf numFmtId="0" fontId="5" fillId="0" borderId="0" xfId="0" applyFont="1" applyAlignment="1" applyProtection="1">
      <alignment horizontal="center"/>
      <protection locked="0"/>
    </xf>
    <xf numFmtId="0" fontId="0" fillId="0" borderId="29" xfId="0" applyBorder="1" applyAlignment="1" applyProtection="1">
      <alignment horizontal="center"/>
      <protection locked="0"/>
    </xf>
    <xf numFmtId="14" fontId="0" fillId="0" borderId="29" xfId="0" applyNumberFormat="1" applyBorder="1" applyAlignment="1" applyProtection="1">
      <alignment horizontal="center"/>
      <protection locked="0"/>
    </xf>
    <xf numFmtId="0" fontId="2" fillId="0" borderId="12" xfId="0" applyFont="1" applyBorder="1" applyAlignment="1" applyProtection="1">
      <alignment horizontal="center" wrapText="1"/>
      <protection locked="0"/>
    </xf>
    <xf numFmtId="0" fontId="2" fillId="0" borderId="27" xfId="0" applyFont="1" applyBorder="1" applyAlignment="1" applyProtection="1">
      <alignment horizontal="center" wrapText="1"/>
      <protection locked="0"/>
    </xf>
    <xf numFmtId="0" fontId="2" fillId="0" borderId="28" xfId="0" applyFont="1" applyBorder="1" applyAlignment="1" applyProtection="1">
      <alignment horizontal="center" wrapText="1"/>
      <protection locked="0"/>
    </xf>
    <xf numFmtId="0" fontId="2" fillId="0" borderId="15" xfId="0" applyFont="1" applyBorder="1" applyAlignment="1" applyProtection="1">
      <alignment horizontal="center" wrapText="1"/>
      <protection locked="0"/>
    </xf>
    <xf numFmtId="0" fontId="3" fillId="0" borderId="12" xfId="0" applyFont="1" applyBorder="1" applyAlignment="1" applyProtection="1">
      <alignment horizontal="center" wrapText="1"/>
      <protection locked="0"/>
    </xf>
    <xf numFmtId="0" fontId="2" fillId="0" borderId="19"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164" fontId="3" fillId="0" borderId="12" xfId="0" applyNumberFormat="1" applyFont="1" applyBorder="1" applyAlignment="1" applyProtection="1">
      <alignment horizontal="center" wrapText="1"/>
      <protection locked="0"/>
    </xf>
    <xf numFmtId="0" fontId="55" fillId="0" borderId="12" xfId="0" applyFont="1" applyBorder="1" applyAlignment="1">
      <alignment horizontal="center" wrapText="1"/>
    </xf>
    <xf numFmtId="0" fontId="55" fillId="0" borderId="12" xfId="0" applyFont="1" applyBorder="1" applyAlignment="1">
      <alignment horizontal="center" vertical="center" wrapText="1"/>
    </xf>
    <xf numFmtId="0" fontId="52" fillId="35" borderId="30" xfId="0" applyFont="1" applyFill="1" applyBorder="1" applyAlignment="1">
      <alignment horizontal="center" vertical="center" wrapText="1"/>
    </xf>
    <xf numFmtId="0" fontId="52" fillId="35" borderId="13" xfId="0" applyFont="1" applyFill="1" applyBorder="1" applyAlignment="1">
      <alignment horizontal="center" vertical="center" wrapText="1"/>
    </xf>
    <xf numFmtId="0" fontId="52" fillId="35" borderId="31" xfId="0" applyFont="1" applyFill="1" applyBorder="1" applyAlignment="1">
      <alignment horizontal="center" vertical="center" wrapText="1"/>
    </xf>
    <xf numFmtId="0" fontId="52" fillId="35" borderId="32" xfId="0" applyFont="1" applyFill="1" applyBorder="1" applyAlignment="1">
      <alignment horizontal="center" vertical="center" wrapText="1"/>
    </xf>
    <xf numFmtId="0" fontId="52" fillId="35" borderId="11" xfId="0" applyFont="1" applyFill="1" applyBorder="1" applyAlignment="1">
      <alignment horizontal="center" vertical="center" wrapText="1"/>
    </xf>
    <xf numFmtId="0" fontId="52" fillId="0" borderId="0" xfId="0" applyFont="1" applyAlignment="1">
      <alignment horizontal="center"/>
    </xf>
    <xf numFmtId="0" fontId="53" fillId="0" borderId="0" xfId="0" applyFont="1" applyAlignment="1">
      <alignment horizontal="lef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xdr:colOff>
      <xdr:row>0</xdr:row>
      <xdr:rowOff>85725</xdr:rowOff>
    </xdr:from>
    <xdr:to>
      <xdr:col>1</xdr:col>
      <xdr:colOff>1590675</xdr:colOff>
      <xdr:row>4</xdr:row>
      <xdr:rowOff>47625</xdr:rowOff>
    </xdr:to>
    <xdr:pic>
      <xdr:nvPicPr>
        <xdr:cNvPr id="1" name="2 Imagen"/>
        <xdr:cNvPicPr preferRelativeResize="1">
          <a:picLocks noChangeAspect="1"/>
        </xdr:cNvPicPr>
      </xdr:nvPicPr>
      <xdr:blipFill>
        <a:blip r:embed="rId1"/>
        <a:stretch>
          <a:fillRect/>
        </a:stretch>
      </xdr:blipFill>
      <xdr:spPr>
        <a:xfrm>
          <a:off x="371475" y="85725"/>
          <a:ext cx="1390650"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247650</xdr:colOff>
      <xdr:row>18</xdr:row>
      <xdr:rowOff>104775</xdr:rowOff>
    </xdr:from>
    <xdr:to>
      <xdr:col>7</xdr:col>
      <xdr:colOff>447675</xdr:colOff>
      <xdr:row>24</xdr:row>
      <xdr:rowOff>85725</xdr:rowOff>
    </xdr:to>
    <xdr:pic>
      <xdr:nvPicPr>
        <xdr:cNvPr id="1" name="Picture 12"/>
        <xdr:cNvPicPr preferRelativeResize="1">
          <a:picLocks noChangeAspect="1"/>
        </xdr:cNvPicPr>
      </xdr:nvPicPr>
      <xdr:blipFill>
        <a:blip r:embed="rId1"/>
        <a:stretch>
          <a:fillRect/>
        </a:stretch>
      </xdr:blipFill>
      <xdr:spPr>
        <a:xfrm>
          <a:off x="4362450" y="23336250"/>
          <a:ext cx="1200150" cy="895350"/>
        </a:xfrm>
        <a:prstGeom prst="rect">
          <a:avLst/>
        </a:prstGeom>
        <a:noFill/>
        <a:ln w="9525" cmpd="sng">
          <a:noFill/>
        </a:ln>
      </xdr:spPr>
    </xdr:pic>
    <xdr:clientData/>
  </xdr:twoCellAnchor>
  <xdr:twoCellAnchor editAs="oneCell">
    <xdr:from>
      <xdr:col>1</xdr:col>
      <xdr:colOff>228600</xdr:colOff>
      <xdr:row>1</xdr:row>
      <xdr:rowOff>104775</xdr:rowOff>
    </xdr:from>
    <xdr:to>
      <xdr:col>2</xdr:col>
      <xdr:colOff>847725</xdr:colOff>
      <xdr:row>4</xdr:row>
      <xdr:rowOff>238125</xdr:rowOff>
    </xdr:to>
    <xdr:pic>
      <xdr:nvPicPr>
        <xdr:cNvPr id="2" name="3 Imagen"/>
        <xdr:cNvPicPr preferRelativeResize="1">
          <a:picLocks noChangeAspect="1"/>
        </xdr:cNvPicPr>
      </xdr:nvPicPr>
      <xdr:blipFill>
        <a:blip r:embed="rId2"/>
        <a:stretch>
          <a:fillRect/>
        </a:stretch>
      </xdr:blipFill>
      <xdr:spPr>
        <a:xfrm>
          <a:off x="409575" y="257175"/>
          <a:ext cx="1533525" cy="590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133350</xdr:rowOff>
    </xdr:from>
    <xdr:to>
      <xdr:col>1</xdr:col>
      <xdr:colOff>733425</xdr:colOff>
      <xdr:row>4</xdr:row>
      <xdr:rowOff>142875</xdr:rowOff>
    </xdr:to>
    <xdr:pic>
      <xdr:nvPicPr>
        <xdr:cNvPr id="1" name="2 Imagen"/>
        <xdr:cNvPicPr preferRelativeResize="1">
          <a:picLocks noChangeAspect="1"/>
        </xdr:cNvPicPr>
      </xdr:nvPicPr>
      <xdr:blipFill>
        <a:blip r:embed="rId1"/>
        <a:stretch>
          <a:fillRect/>
        </a:stretch>
      </xdr:blipFill>
      <xdr:spPr>
        <a:xfrm>
          <a:off x="228600" y="133350"/>
          <a:ext cx="1533525" cy="771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542925</xdr:colOff>
      <xdr:row>0</xdr:row>
      <xdr:rowOff>142875</xdr:rowOff>
    </xdr:from>
    <xdr:to>
      <xdr:col>1</xdr:col>
      <xdr:colOff>1247775</xdr:colOff>
      <xdr:row>3</xdr:row>
      <xdr:rowOff>171450</xdr:rowOff>
    </xdr:to>
    <xdr:pic>
      <xdr:nvPicPr>
        <xdr:cNvPr id="1" name="2 Imagen"/>
        <xdr:cNvPicPr preferRelativeResize="1">
          <a:picLocks noChangeAspect="1"/>
        </xdr:cNvPicPr>
      </xdr:nvPicPr>
      <xdr:blipFill>
        <a:blip r:embed="rId1"/>
        <a:stretch>
          <a:fillRect/>
        </a:stretch>
      </xdr:blipFill>
      <xdr:spPr>
        <a:xfrm>
          <a:off x="542925" y="142875"/>
          <a:ext cx="161925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F18"/>
  <sheetViews>
    <sheetView zoomScalePageLayoutView="0" workbookViewId="0" topLeftCell="A1">
      <selection activeCell="H10" sqref="H10"/>
    </sheetView>
  </sheetViews>
  <sheetFormatPr defaultColWidth="11.421875" defaultRowHeight="15"/>
  <cols>
    <col min="1" max="1" width="2.57421875" style="0" customWidth="1"/>
    <col min="2" max="2" width="25.28125" style="0" customWidth="1"/>
    <col min="3" max="3" width="37.00390625" style="0" customWidth="1"/>
    <col min="4" max="4" width="15.140625" style="0" customWidth="1"/>
    <col min="5" max="5" width="25.7109375" style="0" customWidth="1"/>
    <col min="6" max="6" width="32.421875" style="0" customWidth="1"/>
  </cols>
  <sheetData>
    <row r="1" spans="2:6" ht="15">
      <c r="B1" s="63"/>
      <c r="C1" s="66" t="s">
        <v>0</v>
      </c>
      <c r="D1" s="66"/>
      <c r="E1" s="66"/>
      <c r="F1" s="15" t="s">
        <v>37</v>
      </c>
    </row>
    <row r="2" spans="2:6" ht="15">
      <c r="B2" s="64"/>
      <c r="C2" s="66" t="s">
        <v>2</v>
      </c>
      <c r="D2" s="66"/>
      <c r="E2" s="66"/>
      <c r="F2" s="15" t="s">
        <v>38</v>
      </c>
    </row>
    <row r="3" spans="2:6" ht="15">
      <c r="B3" s="64"/>
      <c r="C3" s="66" t="s">
        <v>4</v>
      </c>
      <c r="D3" s="66"/>
      <c r="E3" s="66"/>
      <c r="F3" s="15" t="s">
        <v>5</v>
      </c>
    </row>
    <row r="4" spans="2:6" ht="15">
      <c r="B4" s="64"/>
      <c r="C4" s="66" t="s">
        <v>39</v>
      </c>
      <c r="D4" s="66"/>
      <c r="E4" s="66"/>
      <c r="F4" s="40" t="s">
        <v>8</v>
      </c>
    </row>
    <row r="5" spans="2:6" ht="15.75" thickBot="1">
      <c r="B5" s="65"/>
      <c r="C5" s="66"/>
      <c r="D5" s="66"/>
      <c r="E5" s="66"/>
      <c r="F5" s="41">
        <v>40640</v>
      </c>
    </row>
    <row r="6" spans="3:6" ht="15">
      <c r="C6" s="16"/>
      <c r="D6" s="16"/>
      <c r="E6" s="16"/>
      <c r="F6" s="16"/>
    </row>
    <row r="7" spans="2:6" ht="15">
      <c r="B7" s="17" t="s">
        <v>40</v>
      </c>
      <c r="C7" s="62" t="s">
        <v>167</v>
      </c>
      <c r="D7" s="62"/>
      <c r="E7" s="62"/>
      <c r="F7" s="62"/>
    </row>
    <row r="8" spans="3:6" ht="15">
      <c r="C8" s="16"/>
      <c r="D8" s="16"/>
      <c r="E8" s="16"/>
      <c r="F8" s="16"/>
    </row>
    <row r="9" spans="2:6" s="19" customFormat="1" ht="25.5">
      <c r="B9" s="18" t="s">
        <v>41</v>
      </c>
      <c r="C9" s="18" t="s">
        <v>42</v>
      </c>
      <c r="D9" s="18" t="s">
        <v>43</v>
      </c>
      <c r="E9" s="18" t="s">
        <v>44</v>
      </c>
      <c r="F9" s="18" t="s">
        <v>45</v>
      </c>
    </row>
    <row r="10" spans="2:6" s="22" customFormat="1" ht="180">
      <c r="B10" s="20" t="s">
        <v>166</v>
      </c>
      <c r="C10" s="20" t="s">
        <v>90</v>
      </c>
      <c r="D10" s="8" t="s">
        <v>35</v>
      </c>
      <c r="E10" s="21" t="s">
        <v>91</v>
      </c>
      <c r="F10" s="20" t="s">
        <v>53</v>
      </c>
    </row>
    <row r="11" spans="2:6" s="22" customFormat="1" ht="165">
      <c r="B11" s="20" t="s">
        <v>166</v>
      </c>
      <c r="C11" s="20" t="s">
        <v>92</v>
      </c>
      <c r="D11" s="8" t="s">
        <v>93</v>
      </c>
      <c r="E11" s="21" t="s">
        <v>46</v>
      </c>
      <c r="F11" s="20" t="s">
        <v>94</v>
      </c>
    </row>
    <row r="12" spans="2:6" s="22" customFormat="1" ht="90">
      <c r="B12" s="20" t="s">
        <v>166</v>
      </c>
      <c r="C12" s="20" t="s">
        <v>50</v>
      </c>
      <c r="D12" s="8" t="s">
        <v>33</v>
      </c>
      <c r="E12" s="21" t="s">
        <v>47</v>
      </c>
      <c r="F12" s="20" t="s">
        <v>95</v>
      </c>
    </row>
    <row r="13" spans="2:6" s="22" customFormat="1" ht="195">
      <c r="B13" s="20" t="s">
        <v>166</v>
      </c>
      <c r="C13" s="20" t="s">
        <v>97</v>
      </c>
      <c r="D13" s="8" t="s">
        <v>34</v>
      </c>
      <c r="E13" s="21" t="s">
        <v>96</v>
      </c>
      <c r="F13" s="20" t="s">
        <v>54</v>
      </c>
    </row>
    <row r="14" spans="2:6" s="22" customFormat="1" ht="120">
      <c r="B14" s="20" t="s">
        <v>166</v>
      </c>
      <c r="C14" s="20" t="s">
        <v>89</v>
      </c>
      <c r="D14" s="8" t="s">
        <v>88</v>
      </c>
      <c r="E14" s="20" t="s">
        <v>98</v>
      </c>
      <c r="F14" s="20" t="s">
        <v>99</v>
      </c>
    </row>
    <row r="15" spans="2:6" s="22" customFormat="1" ht="120">
      <c r="B15" s="20" t="s">
        <v>166</v>
      </c>
      <c r="C15" s="20" t="s">
        <v>110</v>
      </c>
      <c r="D15" s="8" t="s">
        <v>100</v>
      </c>
      <c r="E15" s="21" t="s">
        <v>48</v>
      </c>
      <c r="F15" s="20" t="s">
        <v>55</v>
      </c>
    </row>
    <row r="16" spans="2:6" ht="180">
      <c r="B16" s="20" t="s">
        <v>166</v>
      </c>
      <c r="C16" s="20" t="s">
        <v>51</v>
      </c>
      <c r="D16" s="8" t="s">
        <v>36</v>
      </c>
      <c r="E16" s="21" t="s">
        <v>49</v>
      </c>
      <c r="F16" s="20" t="s">
        <v>56</v>
      </c>
    </row>
    <row r="17" spans="2:6" ht="225">
      <c r="B17" s="20" t="s">
        <v>166</v>
      </c>
      <c r="C17" s="20" t="s">
        <v>104</v>
      </c>
      <c r="D17" s="8" t="s">
        <v>102</v>
      </c>
      <c r="E17" s="21" t="s">
        <v>103</v>
      </c>
      <c r="F17" s="20" t="s">
        <v>105</v>
      </c>
    </row>
    <row r="18" spans="2:6" ht="210">
      <c r="B18" s="20" t="s">
        <v>166</v>
      </c>
      <c r="C18" s="20" t="s">
        <v>52</v>
      </c>
      <c r="D18" s="8" t="s">
        <v>106</v>
      </c>
      <c r="E18" s="21" t="s">
        <v>101</v>
      </c>
      <c r="F18" s="20" t="s">
        <v>107</v>
      </c>
    </row>
  </sheetData>
  <sheetProtection/>
  <mergeCells count="6">
    <mergeCell ref="C7:F7"/>
    <mergeCell ref="B1:B5"/>
    <mergeCell ref="C1:E1"/>
    <mergeCell ref="C2:E2"/>
    <mergeCell ref="C3:E3"/>
    <mergeCell ref="C4:E5"/>
  </mergeCells>
  <printOptions horizontalCentered="1" verticalCentered="1"/>
  <pageMargins left="0.7086614173228347" right="0.7086614173228347" top="0.5118110236220472" bottom="0.6299212598425197" header="0.31496062992125984" footer="0"/>
  <pageSetup orientation="landscape" paperSize="5" r:id="rId2"/>
  <drawing r:id="rId1"/>
</worksheet>
</file>

<file path=xl/worksheets/sheet2.xml><?xml version="1.0" encoding="utf-8"?>
<worksheet xmlns="http://schemas.openxmlformats.org/spreadsheetml/2006/main" xmlns:r="http://schemas.openxmlformats.org/officeDocument/2006/relationships">
  <dimension ref="A1:Q23"/>
  <sheetViews>
    <sheetView zoomScalePageLayoutView="0" workbookViewId="0" topLeftCell="A1">
      <selection activeCell="S10" sqref="S10"/>
    </sheetView>
  </sheetViews>
  <sheetFormatPr defaultColWidth="11.421875" defaultRowHeight="15"/>
  <cols>
    <col min="1" max="1" width="2.7109375" style="57" customWidth="1"/>
    <col min="2" max="2" width="13.7109375" style="57" customWidth="1"/>
    <col min="3" max="3" width="16.8515625" style="57" customWidth="1"/>
    <col min="4" max="4" width="18.8515625" style="57" customWidth="1"/>
    <col min="5" max="5" width="9.57421875" style="57" customWidth="1"/>
    <col min="6" max="6" width="8.28125" style="57" customWidth="1"/>
    <col min="7" max="7" width="6.7109375" style="57" customWidth="1"/>
    <col min="8" max="8" width="7.00390625" style="57" customWidth="1"/>
    <col min="9" max="10" width="8.57421875" style="57" customWidth="1"/>
    <col min="11" max="11" width="16.8515625" style="57" customWidth="1"/>
    <col min="12" max="12" width="9.140625" style="57" customWidth="1"/>
    <col min="13" max="13" width="7.7109375" style="57" customWidth="1"/>
    <col min="14" max="14" width="11.28125" style="57" customWidth="1"/>
    <col min="15" max="15" width="12.140625" style="57" customWidth="1"/>
    <col min="16" max="23" width="11.421875" style="43" customWidth="1"/>
    <col min="24" max="16384" width="11.421875" style="57" customWidth="1"/>
  </cols>
  <sheetData>
    <row r="1" spans="1:15" s="43" customFormat="1" ht="12">
      <c r="A1" s="42"/>
      <c r="B1" s="42"/>
      <c r="C1" s="42"/>
      <c r="D1" s="42"/>
      <c r="E1" s="42"/>
      <c r="F1" s="42"/>
      <c r="G1" s="42"/>
      <c r="H1" s="42"/>
      <c r="I1" s="42"/>
      <c r="J1" s="42"/>
      <c r="K1" s="42"/>
      <c r="L1" s="42"/>
      <c r="M1" s="42"/>
      <c r="N1" s="42"/>
      <c r="O1" s="42"/>
    </row>
    <row r="2" spans="1:17" s="43" customFormat="1" ht="12">
      <c r="A2" s="67"/>
      <c r="B2" s="68"/>
      <c r="C2" s="69"/>
      <c r="D2" s="76" t="s">
        <v>57</v>
      </c>
      <c r="E2" s="77"/>
      <c r="F2" s="77"/>
      <c r="G2" s="77"/>
      <c r="H2" s="77"/>
      <c r="I2" s="77"/>
      <c r="J2" s="77"/>
      <c r="K2" s="77"/>
      <c r="L2" s="77"/>
      <c r="M2" s="78"/>
      <c r="N2" s="79" t="s">
        <v>58</v>
      </c>
      <c r="O2" s="79"/>
      <c r="P2" s="42"/>
      <c r="Q2" s="42"/>
    </row>
    <row r="3" spans="1:17" s="43" customFormat="1" ht="12">
      <c r="A3" s="70"/>
      <c r="B3" s="71"/>
      <c r="C3" s="72"/>
      <c r="D3" s="80" t="s">
        <v>2</v>
      </c>
      <c r="E3" s="81"/>
      <c r="F3" s="81"/>
      <c r="G3" s="81"/>
      <c r="H3" s="81"/>
      <c r="I3" s="81"/>
      <c r="J3" s="81"/>
      <c r="K3" s="81"/>
      <c r="L3" s="81"/>
      <c r="M3" s="82"/>
      <c r="N3" s="79" t="s">
        <v>38</v>
      </c>
      <c r="O3" s="79"/>
      <c r="P3" s="44"/>
      <c r="Q3" s="44"/>
    </row>
    <row r="4" spans="1:17" s="43" customFormat="1" ht="12">
      <c r="A4" s="70"/>
      <c r="B4" s="71"/>
      <c r="C4" s="72"/>
      <c r="D4" s="80" t="s">
        <v>59</v>
      </c>
      <c r="E4" s="81"/>
      <c r="F4" s="81"/>
      <c r="G4" s="81"/>
      <c r="H4" s="81"/>
      <c r="I4" s="81"/>
      <c r="J4" s="81"/>
      <c r="K4" s="81"/>
      <c r="L4" s="81"/>
      <c r="M4" s="82"/>
      <c r="N4" s="79" t="s">
        <v>60</v>
      </c>
      <c r="O4" s="79"/>
      <c r="P4" s="44"/>
      <c r="Q4" s="44"/>
    </row>
    <row r="5" spans="1:17" s="43" customFormat="1" ht="24" customHeight="1">
      <c r="A5" s="73"/>
      <c r="B5" s="74"/>
      <c r="C5" s="75"/>
      <c r="D5" s="80" t="s">
        <v>61</v>
      </c>
      <c r="E5" s="81"/>
      <c r="F5" s="81"/>
      <c r="G5" s="81"/>
      <c r="H5" s="81"/>
      <c r="I5" s="81"/>
      <c r="J5" s="81"/>
      <c r="K5" s="81"/>
      <c r="L5" s="81"/>
      <c r="M5" s="82"/>
      <c r="N5" s="83" t="s">
        <v>62</v>
      </c>
      <c r="O5" s="83"/>
      <c r="P5" s="44"/>
      <c r="Q5" s="44"/>
    </row>
    <row r="6" spans="1:17" s="43" customFormat="1" ht="12">
      <c r="A6" s="58"/>
      <c r="B6" s="59"/>
      <c r="C6" s="60"/>
      <c r="D6" s="60"/>
      <c r="E6" s="60"/>
      <c r="F6" s="60"/>
      <c r="G6" s="60"/>
      <c r="H6" s="60"/>
      <c r="I6" s="60"/>
      <c r="J6" s="60"/>
      <c r="K6" s="60"/>
      <c r="L6" s="60"/>
      <c r="M6" s="60"/>
      <c r="N6" s="61"/>
      <c r="O6" s="61"/>
      <c r="P6" s="44"/>
      <c r="Q6" s="44"/>
    </row>
    <row r="7" spans="1:15" s="45" customFormat="1" ht="12">
      <c r="A7" s="86" t="s">
        <v>63</v>
      </c>
      <c r="B7" s="86"/>
      <c r="C7" s="86"/>
      <c r="D7" s="86"/>
      <c r="E7" s="84" t="s">
        <v>64</v>
      </c>
      <c r="F7" s="84"/>
      <c r="G7" s="86" t="s">
        <v>65</v>
      </c>
      <c r="H7" s="86"/>
      <c r="I7" s="86"/>
      <c r="J7" s="86"/>
      <c r="K7" s="86" t="s">
        <v>66</v>
      </c>
      <c r="L7" s="86"/>
      <c r="M7" s="86"/>
      <c r="N7" s="84" t="s">
        <v>67</v>
      </c>
      <c r="O7" s="84" t="s">
        <v>68</v>
      </c>
    </row>
    <row r="8" spans="1:15" s="46" customFormat="1" ht="12">
      <c r="A8" s="85" t="s">
        <v>69</v>
      </c>
      <c r="B8" s="86" t="s">
        <v>43</v>
      </c>
      <c r="C8" s="86"/>
      <c r="D8" s="86"/>
      <c r="E8" s="84"/>
      <c r="F8" s="84"/>
      <c r="G8" s="87" t="s">
        <v>70</v>
      </c>
      <c r="H8" s="87"/>
      <c r="I8" s="87"/>
      <c r="J8" s="87"/>
      <c r="K8" s="87" t="s">
        <v>71</v>
      </c>
      <c r="L8" s="86" t="s">
        <v>72</v>
      </c>
      <c r="M8" s="86"/>
      <c r="N8" s="84"/>
      <c r="O8" s="84"/>
    </row>
    <row r="9" spans="1:15" s="46" customFormat="1" ht="78.75">
      <c r="A9" s="85"/>
      <c r="B9" s="26" t="s">
        <v>73</v>
      </c>
      <c r="C9" s="26" t="s">
        <v>74</v>
      </c>
      <c r="D9" s="26" t="s">
        <v>75</v>
      </c>
      <c r="E9" s="27" t="s">
        <v>76</v>
      </c>
      <c r="F9" s="27" t="s">
        <v>77</v>
      </c>
      <c r="G9" s="26" t="s">
        <v>78</v>
      </c>
      <c r="H9" s="26" t="s">
        <v>79</v>
      </c>
      <c r="I9" s="26" t="s">
        <v>80</v>
      </c>
      <c r="J9" s="26" t="s">
        <v>81</v>
      </c>
      <c r="K9" s="87"/>
      <c r="L9" s="26" t="s">
        <v>82</v>
      </c>
      <c r="M9" s="26" t="s">
        <v>83</v>
      </c>
      <c r="N9" s="84"/>
      <c r="O9" s="84"/>
    </row>
    <row r="10" spans="1:15" s="43" customFormat="1" ht="202.5">
      <c r="A10" s="47">
        <v>1</v>
      </c>
      <c r="B10" s="48" t="str">
        <f>IDENTIFICACION!D10</f>
        <v>Incumplimiento al Plan de Desarrollo Departamental</v>
      </c>
      <c r="C10" s="48" t="str">
        <f>IDENTIFICACION!E10</f>
        <v>Los programas y metas definidas para el ITBOY no se logren, incumpliendo la ejecuciòn del Plan de Desarrollo Departamental</v>
      </c>
      <c r="D10" s="48" t="str">
        <f>IDENTIFICACION!C10</f>
        <v>Formulaciòn inadecuada del Plan de Desarrollo y del Plan de Acciòn
Falta de recursos financieros, tecnologicos y humanos
Modificaciòn en el regimen juridico aplicable a la Entidad
Falta de sociliaciòn del plan de desarrollo dapartamental al interior de la entidad</v>
      </c>
      <c r="E10" s="49">
        <v>3</v>
      </c>
      <c r="F10" s="49">
        <v>4</v>
      </c>
      <c r="G10" s="23" t="str">
        <f>IF(AND(E10=1,F10=1),"ASUMIR",IF(AND(E10=1,F10=2),"ASUMIR",IF(AND(E10=2,F10=1),"ASUMIR",IF(AND(E10=2,F10=2),"ASUMIR",IF(AND(E10=3,F10=1),"ASUMIR","-")))))</f>
        <v>-</v>
      </c>
      <c r="H10" s="23" t="str">
        <f>IF(AND(E10=1,F10=3),"ASUMIR Y REDUCIR",IF(AND(E10=2,F10=3),"ASUMIR Y REDUCIR",IF(AND(E10=3,F10=2),"ASUMIR Y REDUCIR",IF(AND(E10=4,F10=1),"ASUMIR Y REDUCIR","-"))))</f>
        <v>-</v>
      </c>
      <c r="I10" s="23" t="str">
        <f>IF(AND(E10=1,F10=4),"REDUCIR, EVITAR Y COMPARTIR",IF(AND(E10=1,F10=5),"REDUCIR, EVITAR Y COMPARTIR",IF(AND(E10=2,F10=4),"REDUCIR, EVITAR Y COMPARTIR",IF(AND(E10=3,F10=3),"REDUCIR, EVITAR Y COMPARTIR",IF(AND(E10=4,F10=3),"REDUCIR, EVITAR Y COMPARTIR",IF(AND(E10=5,F10=1),"REDUCIR, EVITAR Y COMPARTIR",IF(AND(E10=5,F10=2),"REDUCIR, EVITAR Y COMPARTIR","-")))))))</f>
        <v>-</v>
      </c>
      <c r="J10" s="23" t="e">
        <f>#VALUE!</f>
        <v>#VALUE!</v>
      </c>
      <c r="K10" s="23" t="s">
        <v>128</v>
      </c>
      <c r="L10" s="50" t="s">
        <v>113</v>
      </c>
      <c r="M10" s="51" t="s">
        <v>114</v>
      </c>
      <c r="N10" s="52"/>
      <c r="O10" s="49"/>
    </row>
    <row r="11" spans="1:15" s="43" customFormat="1" ht="202.5">
      <c r="A11" s="47">
        <v>2</v>
      </c>
      <c r="B11" s="48" t="str">
        <f>IDENTIFICACION!D11</f>
        <v>Incumplimiento en el desarrollo de la política Pública de Seguridad Vial</v>
      </c>
      <c r="C11" s="48" t="str">
        <f>IDENTIFICACION!E11</f>
        <v>No se cumple con las metas establecidas en la politica de seguridad vial.</v>
      </c>
      <c r="D11" s="48" t="str">
        <f>IDENTIFICACION!C11</f>
        <v>Falta de recursos financieros, tecnologicos y humanos
Ausencia de Planeaciòn de las actividades relacionadas
Ausencia de compromiso de las Instituciones involucradas
Falta de divulgaciòn del plan de seguridad vial</v>
      </c>
      <c r="E11" s="49">
        <v>4</v>
      </c>
      <c r="F11" s="49">
        <v>3</v>
      </c>
      <c r="G11" s="23" t="str">
        <f aca="true" t="shared" si="0" ref="G11:G18">IF(AND(E11=1,F11=1),"ASUMIR",IF(AND(E11=1,F11=2),"ASUMIR",IF(AND(E11=2,F11=1),"ASUMIR",IF(AND(E11=2,F11=2),"ASUMIR",IF(AND(E11=3,F11=1),"ASUMIR","-")))))</f>
        <v>-</v>
      </c>
      <c r="H11" s="23" t="str">
        <f aca="true" t="shared" si="1" ref="H11:H18">IF(AND(E11=1,F11=3),"ASUMIR Y REDUCIR",IF(AND(E11=2,F11=3),"ASUMIR Y REDUCIR",IF(AND(E11=3,F11=2),"ASUMIR Y REDUCIR",IF(AND(E11=4,F11=1),"ASUMIR Y REDUCIR","-"))))</f>
        <v>-</v>
      </c>
      <c r="I11" s="23" t="str">
        <f aca="true" t="shared" si="2" ref="I11:I18">IF(AND(E11=1,F11=4),"REDUCIR, EVITAR Y COMPARTIR",IF(AND(E11=1,F11=5),"REDUCIR, EVITAR Y COMPARTIR",IF(AND(E11=2,F11=4),"REDUCIR, EVITAR Y COMPARTIR",IF(AND(E11=3,F11=3),"REDUCIR, EVITAR Y COMPARTIR",IF(AND(E11=4,F11=3),"REDUCIR, EVITAR Y COMPARTIR",IF(AND(E11=5,F11=1),"REDUCIR, EVITAR Y COMPARTIR",IF(AND(E11=5,F11=2),"REDUCIR, EVITAR Y COMPARTIR","-")))))))</f>
        <v>REDUCIR, EVITAR Y COMPARTIR</v>
      </c>
      <c r="J11" s="23" t="e">
        <f>#VALUE!</f>
        <v>#VALUE!</v>
      </c>
      <c r="K11" s="23" t="s">
        <v>129</v>
      </c>
      <c r="L11" s="50" t="s">
        <v>115</v>
      </c>
      <c r="M11" s="51" t="s">
        <v>116</v>
      </c>
      <c r="N11" s="52"/>
      <c r="O11" s="49"/>
    </row>
    <row r="12" spans="1:15" s="43" customFormat="1" ht="112.5">
      <c r="A12" s="47">
        <v>3</v>
      </c>
      <c r="B12" s="48" t="str">
        <f>IDENTIFICACION!D12</f>
        <v>No cumplimiento de los objetivos Estratégicos</v>
      </c>
      <c r="C12" s="48" t="str">
        <f>IDENTIFICACION!E12</f>
        <v>No se lleven a cabo las actividades y gestiones necesarias para el cumplimiento de los objetivos Estrategico del Instituto</v>
      </c>
      <c r="D12" s="48" t="str">
        <f>IDENTIFICACION!C12</f>
        <v>Falta de recursos financieros, tecnologicos y humanos
Desarticulaciòn de los objetivos estrategicos con las metas del plan de acciòn del Instituto.</v>
      </c>
      <c r="E12" s="49">
        <v>3</v>
      </c>
      <c r="F12" s="49">
        <v>4</v>
      </c>
      <c r="G12" s="23" t="str">
        <f t="shared" si="0"/>
        <v>-</v>
      </c>
      <c r="H12" s="23" t="str">
        <f t="shared" si="1"/>
        <v>-</v>
      </c>
      <c r="I12" s="23" t="str">
        <f t="shared" si="2"/>
        <v>-</v>
      </c>
      <c r="J12" s="23" t="e">
        <f>#VALUE!</f>
        <v>#VALUE!</v>
      </c>
      <c r="K12" s="23" t="s">
        <v>109</v>
      </c>
      <c r="L12" s="50" t="s">
        <v>113</v>
      </c>
      <c r="M12" s="51" t="s">
        <v>114</v>
      </c>
      <c r="N12" s="52"/>
      <c r="O12" s="49"/>
    </row>
    <row r="13" spans="1:15" s="43" customFormat="1" ht="236.25">
      <c r="A13" s="47">
        <v>4</v>
      </c>
      <c r="B13" s="48" t="str">
        <f>IDENTIFICACION!D13</f>
        <v>Comunicaciòn inadecuada</v>
      </c>
      <c r="C13" s="48" t="str">
        <f>IDENTIFICACION!E13</f>
        <v>La informaciòn relacionadas con los servicios y/o productos que ofrece el Instituto no se da a conocer de manera oportuna, o no se estan utilizando los medios de comunicaciòn de manera adecuada</v>
      </c>
      <c r="D13" s="48" t="str">
        <f>IDENTIFICACION!C13</f>
        <v>Ausencia de un proceso de comunicaciòn con las partes interesadas
Falta de recursos ecónomios, tecnologicos y humanos 
Desconocimiento de los medios de comunicaciòn con los que cuenta la entidad
Falta de conocimiento por parte de los funcionarios de los servicios y/o productos que ofrece el Instituto</v>
      </c>
      <c r="E13" s="49">
        <v>3</v>
      </c>
      <c r="F13" s="49">
        <v>4</v>
      </c>
      <c r="G13" s="23" t="str">
        <f t="shared" si="0"/>
        <v>-</v>
      </c>
      <c r="H13" s="23" t="str">
        <f t="shared" si="1"/>
        <v>-</v>
      </c>
      <c r="I13" s="23" t="str">
        <f t="shared" si="2"/>
        <v>-</v>
      </c>
      <c r="J13" s="23" t="e">
        <f>#VALUE!</f>
        <v>#VALUE!</v>
      </c>
      <c r="K13" s="23" t="s">
        <v>150</v>
      </c>
      <c r="L13" s="50" t="s">
        <v>117</v>
      </c>
      <c r="M13" s="51" t="s">
        <v>118</v>
      </c>
      <c r="N13" s="52"/>
      <c r="O13" s="49"/>
    </row>
    <row r="14" spans="1:15" s="43" customFormat="1" ht="168.75">
      <c r="A14" s="47">
        <v>5</v>
      </c>
      <c r="B14" s="48" t="str">
        <f>IDENTIFICACION!D14</f>
        <v>Violación a los sistemas de informaciòn</v>
      </c>
      <c r="C14" s="48" t="str">
        <f>IDENTIFICACION!E14</f>
        <v>Posibilidad de que accedan fraudulentamente a los sistemas de informaciòn del Instituto con el fin de obtener o modificar información privilegiada y confidencial o causar daños a los mismos sistemas. </v>
      </c>
      <c r="D14" s="48" t="str">
        <f>IDENTIFICACION!C14</f>
        <v>Falta de politicas de seguridad informatica
No control en los sistemas de informaciòn</v>
      </c>
      <c r="E14" s="49">
        <v>3</v>
      </c>
      <c r="F14" s="49">
        <v>5</v>
      </c>
      <c r="G14" s="23" t="str">
        <f t="shared" si="0"/>
        <v>-</v>
      </c>
      <c r="H14" s="23" t="str">
        <f t="shared" si="1"/>
        <v>-</v>
      </c>
      <c r="I14" s="23" t="str">
        <f t="shared" si="2"/>
        <v>-</v>
      </c>
      <c r="J14" s="23" t="e">
        <f>#VALUE!</f>
        <v>#VALUE!</v>
      </c>
      <c r="K14" s="23" t="s">
        <v>130</v>
      </c>
      <c r="L14" s="50" t="s">
        <v>117</v>
      </c>
      <c r="M14" s="51" t="s">
        <v>118</v>
      </c>
      <c r="N14" s="52"/>
      <c r="O14" s="49"/>
    </row>
    <row r="15" spans="1:15" s="43" customFormat="1" ht="123.75">
      <c r="A15" s="47">
        <v>6</v>
      </c>
      <c r="B15" s="48" t="str">
        <f>IDENTIFICACION!D15</f>
        <v>Sanciones  y multas en contra del Instituto</v>
      </c>
      <c r="C15" s="48" t="str">
        <f>IDENTIFICACION!E15</f>
        <v>Por acciones u omisiones por parte de los funcionarios de la Instituciòn</v>
      </c>
      <c r="D15" s="48" t="str">
        <f>IDENTIFICACION!C15</f>
        <v>No aplicabilidad de la normatividad vigente
Extralimitaciòn  u omisiòn de funciones
Interpretacion erronea de la norma
Inadecuada asesoria Juridica</v>
      </c>
      <c r="E15" s="49">
        <v>3</v>
      </c>
      <c r="F15" s="49">
        <v>5</v>
      </c>
      <c r="G15" s="23" t="str">
        <f t="shared" si="0"/>
        <v>-</v>
      </c>
      <c r="H15" s="23" t="str">
        <f t="shared" si="1"/>
        <v>-</v>
      </c>
      <c r="I15" s="23" t="str">
        <f t="shared" si="2"/>
        <v>-</v>
      </c>
      <c r="J15" s="23" t="e">
        <f>#VALUE!</f>
        <v>#VALUE!</v>
      </c>
      <c r="K15" s="23" t="s">
        <v>131</v>
      </c>
      <c r="L15" s="50" t="s">
        <v>119</v>
      </c>
      <c r="M15" s="51" t="s">
        <v>120</v>
      </c>
      <c r="N15" s="52"/>
      <c r="O15" s="49"/>
    </row>
    <row r="16" spans="1:15" s="43" customFormat="1" ht="180">
      <c r="A16" s="47">
        <v>7</v>
      </c>
      <c r="B16" s="48" t="str">
        <f>IDENTIFICACION!D16</f>
        <v>Insatisfacción de las partes Interesadas del Instituto</v>
      </c>
      <c r="C16" s="48" t="str">
        <f>IDENTIFICACION!E16</f>
        <v>No se realiza una evaluaciòn y seguimiento de las sugerencias y necesidades de las partes interesadas, razon por la cual no se mejoran los proceso Institucional.</v>
      </c>
      <c r="D16" s="48" t="str">
        <f>IDENTIFICACION!C16</f>
        <v>Falta de seguimiento a la percepciòn de las partes interesadas
Ausencia de mecanismo de comunicaciòn con las partes interesadas.
Inadecuada prestaciòn del servicio
No se implementan acciones correctivas o de mejora en la prestaciòn del servicio</v>
      </c>
      <c r="E16" s="49">
        <v>3</v>
      </c>
      <c r="F16" s="49">
        <v>4</v>
      </c>
      <c r="G16" s="23" t="str">
        <f t="shared" si="0"/>
        <v>-</v>
      </c>
      <c r="H16" s="23" t="str">
        <f t="shared" si="1"/>
        <v>-</v>
      </c>
      <c r="I16" s="23" t="str">
        <f t="shared" si="2"/>
        <v>-</v>
      </c>
      <c r="J16" s="23" t="e">
        <f>#VALUE!</f>
        <v>#VALUE!</v>
      </c>
      <c r="K16" s="23" t="s">
        <v>132</v>
      </c>
      <c r="L16" s="50" t="s">
        <v>121</v>
      </c>
      <c r="M16" s="51" t="s">
        <v>122</v>
      </c>
      <c r="N16" s="52"/>
      <c r="O16" s="49"/>
    </row>
    <row r="17" spans="1:15" s="43" customFormat="1" ht="225">
      <c r="A17" s="47">
        <v>8</v>
      </c>
      <c r="B17" s="48" t="str">
        <f>IDENTIFICACION!D17</f>
        <v>Liquidación del Instituto de Tránsito de Boyacá</v>
      </c>
      <c r="C17" s="48" t="str">
        <f>IDENTIFICACION!E17</f>
        <v>Por desiciones de la Gobernación o la no viabilidad financiera del Instituto se vea la necesidad de cerrar el Instituto</v>
      </c>
      <c r="D17" s="48" t="str">
        <f>IDENTIFICACION!C17</f>
        <v>Desiciones administrativas por parte del Gobierno Nacional y Departamental
La no viabilidad financiera del instituto
Modificaciòn de las normas que regulan la entidad
Intereses políticos y/o personales
Falta de posicionamiento del IBTOY ante la comunidad</v>
      </c>
      <c r="E17" s="49">
        <v>3</v>
      </c>
      <c r="F17" s="49">
        <v>5</v>
      </c>
      <c r="G17" s="23" t="str">
        <f>IF(AND(E17=1,F17=1),"ASUMIR",IF(AND(E17=1,F17=2),"ASUMIR",IF(AND(E17=2,F17=1),"ASUMIR",IF(AND(E17=2,F17=2),"ASUMIR",IF(AND(E17=3,F17=1),"ASUMIR","-")))))</f>
        <v>-</v>
      </c>
      <c r="H17" s="23" t="str">
        <f>IF(AND(E17=1,F17=3),"ASUMIR Y REDUCIR",IF(AND(E17=2,F17=3),"ASUMIR Y REDUCIR",IF(AND(E17=3,F17=2),"ASUMIR Y REDUCIR",IF(AND(E17=4,F17=1),"ASUMIR Y REDUCIR","-"))))</f>
        <v>-</v>
      </c>
      <c r="I17" s="23" t="str">
        <f>IF(AND(E17=1,F17=4),"REDUCIR, EVITAR Y COMPARTIR",IF(AND(E17=1,F17=5),"REDUCIR, EVITAR Y COMPARTIR",IF(AND(E17=2,F17=4),"REDUCIR, EVITAR Y COMPARTIR",IF(AND(E17=3,F17=3),"REDUCIR, EVITAR Y COMPARTIR",IF(AND(E17=4,F17=3),"REDUCIR, EVITAR Y COMPARTIR",IF(AND(E17=5,F17=1),"REDUCIR, EVITAR Y COMPARTIR",IF(AND(E17=5,F17=2),"REDUCIR, EVITAR Y COMPARTIR","-")))))))</f>
        <v>-</v>
      </c>
      <c r="J17" s="23" t="e">
        <f>#VALUE!</f>
        <v>#VALUE!</v>
      </c>
      <c r="K17" s="23" t="s">
        <v>112</v>
      </c>
      <c r="L17" s="50" t="s">
        <v>123</v>
      </c>
      <c r="M17" s="51" t="s">
        <v>124</v>
      </c>
      <c r="N17" s="52"/>
      <c r="O17" s="49"/>
    </row>
    <row r="18" spans="1:15" s="43" customFormat="1" ht="191.25">
      <c r="A18" s="47">
        <v>9</v>
      </c>
      <c r="B18" s="48" t="str">
        <f>IDENTIFICACION!D18</f>
        <v>Disminuciòn de las Finanzas y liquidez de la Entidad</v>
      </c>
      <c r="C18" s="48" t="str">
        <f>IDENTIFICACION!E18</f>
        <v>No se cumple con la normatividad y/o  procedimientos establecidos lo cual genera informaciòn financiera erronea o extemporanea</v>
      </c>
      <c r="D18" s="48" t="str">
        <f>IDENTIFICACION!C18</f>
        <v>Incumplimiento en los procedimientos documentados
Incumplimiento de la normatividad vigente
Falta de planeaciòn financiera y contable
Falta de mecanimos de control y seguimiento
Ausencia de canales de informaciòn efectivos</v>
      </c>
      <c r="E18" s="49">
        <v>3</v>
      </c>
      <c r="F18" s="49">
        <v>5</v>
      </c>
      <c r="G18" s="23" t="str">
        <f t="shared" si="0"/>
        <v>-</v>
      </c>
      <c r="H18" s="23" t="str">
        <f t="shared" si="1"/>
        <v>-</v>
      </c>
      <c r="I18" s="23" t="str">
        <f t="shared" si="2"/>
        <v>-</v>
      </c>
      <c r="J18" s="23" t="e">
        <f>#VALUE!</f>
        <v>#VALUE!</v>
      </c>
      <c r="K18" s="23" t="s">
        <v>133</v>
      </c>
      <c r="L18" s="50" t="s">
        <v>125</v>
      </c>
      <c r="M18" s="51" t="s">
        <v>126</v>
      </c>
      <c r="N18" s="52"/>
      <c r="O18" s="49"/>
    </row>
    <row r="19" spans="1:15" s="43" customFormat="1" ht="12">
      <c r="A19" s="54"/>
      <c r="B19" s="55"/>
      <c r="C19" s="55"/>
      <c r="D19" s="55"/>
      <c r="E19" s="55"/>
      <c r="F19" s="55"/>
      <c r="G19" s="56"/>
      <c r="H19" s="56"/>
      <c r="I19" s="54"/>
      <c r="J19" s="56"/>
      <c r="K19" s="53"/>
      <c r="L19" s="53"/>
      <c r="M19" s="53"/>
      <c r="N19" s="56"/>
      <c r="O19" s="56"/>
    </row>
    <row r="20" spans="12:13" ht="12">
      <c r="L20" s="43"/>
      <c r="M20" s="43"/>
    </row>
    <row r="21" spans="1:13" ht="12">
      <c r="A21" s="43"/>
      <c r="B21" s="88" t="s">
        <v>84</v>
      </c>
      <c r="C21" s="88"/>
      <c r="D21" s="88"/>
      <c r="E21" s="88"/>
      <c r="F21" s="43"/>
      <c r="G21" s="43"/>
      <c r="H21" s="43"/>
      <c r="I21" s="43"/>
      <c r="L21" s="43"/>
      <c r="M21" s="43"/>
    </row>
    <row r="22" spans="12:13" ht="12">
      <c r="L22" s="89"/>
      <c r="M22" s="89"/>
    </row>
    <row r="23" spans="12:13" ht="12">
      <c r="L23" s="89"/>
      <c r="M23" s="89"/>
    </row>
    <row r="24" ht="12"/>
  </sheetData>
  <sheetProtection/>
  <mergeCells count="23">
    <mergeCell ref="B21:E21"/>
    <mergeCell ref="L22:M22"/>
    <mergeCell ref="L23:M23"/>
    <mergeCell ref="A7:D7"/>
    <mergeCell ref="E7:F8"/>
    <mergeCell ref="G7:J7"/>
    <mergeCell ref="K7:M7"/>
    <mergeCell ref="N7:N9"/>
    <mergeCell ref="O7:O9"/>
    <mergeCell ref="A8:A9"/>
    <mergeCell ref="B8:D8"/>
    <mergeCell ref="G8:J8"/>
    <mergeCell ref="K8:K9"/>
    <mergeCell ref="L8:M8"/>
    <mergeCell ref="A2:C5"/>
    <mergeCell ref="D2:M2"/>
    <mergeCell ref="N2:O2"/>
    <mergeCell ref="D3:M3"/>
    <mergeCell ref="N3:O3"/>
    <mergeCell ref="D4:M4"/>
    <mergeCell ref="N4:O4"/>
    <mergeCell ref="D5:M5"/>
    <mergeCell ref="N5:O5"/>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5" scale="85" r:id="rId2"/>
  <drawing r:id="rId1"/>
</worksheet>
</file>

<file path=xl/worksheets/sheet3.xml><?xml version="1.0" encoding="utf-8"?>
<worksheet xmlns="http://schemas.openxmlformats.org/spreadsheetml/2006/main" xmlns:r="http://schemas.openxmlformats.org/officeDocument/2006/relationships">
  <dimension ref="A1:M26"/>
  <sheetViews>
    <sheetView zoomScalePageLayoutView="0" workbookViewId="0" topLeftCell="A1">
      <selection activeCell="M14" sqref="M14"/>
    </sheetView>
  </sheetViews>
  <sheetFormatPr defaultColWidth="11.421875" defaultRowHeight="15"/>
  <cols>
    <col min="1" max="1" width="15.421875" style="1" customWidth="1"/>
    <col min="2" max="2" width="11.421875" style="1" customWidth="1"/>
    <col min="3" max="3" width="11.8515625" style="1" customWidth="1"/>
    <col min="4" max="4" width="16.140625" style="1" customWidth="1"/>
    <col min="5" max="5" width="17.421875" style="11" customWidth="1"/>
    <col min="6" max="7" width="11.421875" style="1" customWidth="1"/>
    <col min="8" max="8" width="17.8515625" style="1" customWidth="1"/>
    <col min="9" max="9" width="12.421875" style="1" customWidth="1"/>
    <col min="10" max="10" width="12.7109375" style="1" customWidth="1"/>
    <col min="11" max="11" width="17.57421875" style="1" customWidth="1"/>
    <col min="12" max="12" width="11.421875" style="1" customWidth="1"/>
    <col min="13" max="13" width="34.57421875" style="1" customWidth="1"/>
    <col min="14" max="16384" width="11.421875" style="1" customWidth="1"/>
  </cols>
  <sheetData>
    <row r="1" spans="1:11" ht="15">
      <c r="A1" s="93"/>
      <c r="B1" s="93"/>
      <c r="C1" s="94" t="s">
        <v>0</v>
      </c>
      <c r="D1" s="95"/>
      <c r="E1" s="95"/>
      <c r="F1" s="95"/>
      <c r="G1" s="95"/>
      <c r="H1" s="96"/>
      <c r="I1" s="97" t="s">
        <v>1</v>
      </c>
      <c r="J1" s="97"/>
      <c r="K1" s="97"/>
    </row>
    <row r="2" spans="1:11" ht="15">
      <c r="A2" s="93"/>
      <c r="B2" s="93"/>
      <c r="C2" s="94" t="s">
        <v>2</v>
      </c>
      <c r="D2" s="95"/>
      <c r="E2" s="95"/>
      <c r="F2" s="95"/>
      <c r="G2" s="95"/>
      <c r="H2" s="96"/>
      <c r="I2" s="97" t="s">
        <v>3</v>
      </c>
      <c r="J2" s="97"/>
      <c r="K2" s="97"/>
    </row>
    <row r="3" spans="1:13" ht="15">
      <c r="A3" s="93"/>
      <c r="B3" s="93"/>
      <c r="C3" s="94" t="s">
        <v>4</v>
      </c>
      <c r="D3" s="95"/>
      <c r="E3" s="95"/>
      <c r="F3" s="95"/>
      <c r="G3" s="95"/>
      <c r="H3" s="96"/>
      <c r="I3" s="97" t="s">
        <v>5</v>
      </c>
      <c r="J3" s="97"/>
      <c r="K3" s="97"/>
      <c r="M3" s="1" t="s">
        <v>6</v>
      </c>
    </row>
    <row r="4" spans="1:13" ht="15">
      <c r="A4" s="93"/>
      <c r="B4" s="93"/>
      <c r="C4" s="98" t="s">
        <v>7</v>
      </c>
      <c r="D4" s="99"/>
      <c r="E4" s="99"/>
      <c r="F4" s="99"/>
      <c r="G4" s="99"/>
      <c r="H4" s="100"/>
      <c r="I4" s="97" t="s">
        <v>8</v>
      </c>
      <c r="J4" s="97"/>
      <c r="K4" s="97"/>
      <c r="M4" s="1" t="s">
        <v>9</v>
      </c>
    </row>
    <row r="5" spans="1:13" ht="15">
      <c r="A5" s="93"/>
      <c r="B5" s="93"/>
      <c r="C5" s="101"/>
      <c r="D5" s="102"/>
      <c r="E5" s="102"/>
      <c r="F5" s="102"/>
      <c r="G5" s="102"/>
      <c r="H5" s="103"/>
      <c r="I5" s="104">
        <v>40640</v>
      </c>
      <c r="J5" s="104"/>
      <c r="K5" s="104"/>
      <c r="M5" s="1" t="s">
        <v>10</v>
      </c>
    </row>
    <row r="6" ht="15">
      <c r="M6" s="1" t="s">
        <v>11</v>
      </c>
    </row>
    <row r="7" spans="1:11" ht="15">
      <c r="A7" s="90" t="s">
        <v>12</v>
      </c>
      <c r="B7" s="90"/>
      <c r="C7" s="90"/>
      <c r="D7" s="90"/>
      <c r="E7" s="90"/>
      <c r="F7" s="90"/>
      <c r="G7" s="90"/>
      <c r="H7" s="90"/>
      <c r="I7" s="90"/>
      <c r="J7" s="90"/>
      <c r="K7" s="90"/>
    </row>
    <row r="8" spans="1:11" ht="15.75" thickBot="1">
      <c r="A8" s="2"/>
      <c r="B8" s="2"/>
      <c r="C8" s="2"/>
      <c r="D8" s="2"/>
      <c r="E8" s="29"/>
      <c r="F8" s="2"/>
      <c r="G8" s="2"/>
      <c r="H8" s="2"/>
      <c r="I8" s="2"/>
      <c r="J8" s="2"/>
      <c r="K8" s="2"/>
    </row>
    <row r="9" spans="1:11" ht="15.75" thickBot="1">
      <c r="A9" s="2"/>
      <c r="B9" s="2"/>
      <c r="C9" s="2"/>
      <c r="D9" s="2"/>
      <c r="E9" s="29"/>
      <c r="F9" s="2"/>
      <c r="G9" s="2"/>
      <c r="H9" s="3" t="s">
        <v>13</v>
      </c>
      <c r="I9" s="4" t="s">
        <v>15</v>
      </c>
      <c r="J9" s="4" t="s">
        <v>14</v>
      </c>
      <c r="K9" s="4"/>
    </row>
    <row r="10" spans="1:11" ht="8.25" customHeight="1">
      <c r="A10" s="2"/>
      <c r="B10" s="2"/>
      <c r="C10" s="2"/>
      <c r="D10" s="2"/>
      <c r="E10" s="29"/>
      <c r="F10" s="2"/>
      <c r="G10" s="2"/>
      <c r="H10" s="2"/>
      <c r="I10" s="2"/>
      <c r="J10" s="2"/>
      <c r="K10" s="2"/>
    </row>
    <row r="11" spans="1:11" ht="15.75" thickBot="1">
      <c r="A11" s="1" t="s">
        <v>16</v>
      </c>
      <c r="D11" s="91"/>
      <c r="E11" s="91"/>
      <c r="F11" s="91"/>
      <c r="G11" s="91"/>
      <c r="I11" s="1" t="s">
        <v>17</v>
      </c>
      <c r="J11" s="92">
        <v>40751</v>
      </c>
      <c r="K11" s="91"/>
    </row>
    <row r="12" ht="9.75" customHeight="1"/>
    <row r="13" spans="1:11" s="7" customFormat="1" ht="24">
      <c r="A13" s="5" t="s">
        <v>18</v>
      </c>
      <c r="B13" s="5" t="s">
        <v>19</v>
      </c>
      <c r="C13" s="5" t="s">
        <v>20</v>
      </c>
      <c r="D13" s="5" t="s">
        <v>21</v>
      </c>
      <c r="E13" s="30" t="s">
        <v>22</v>
      </c>
      <c r="F13" s="5" t="s">
        <v>23</v>
      </c>
      <c r="G13" s="6" t="s">
        <v>24</v>
      </c>
      <c r="H13" s="6" t="s">
        <v>25</v>
      </c>
      <c r="I13" s="5" t="s">
        <v>26</v>
      </c>
      <c r="J13" s="6" t="s">
        <v>27</v>
      </c>
      <c r="K13" s="6" t="s">
        <v>28</v>
      </c>
    </row>
    <row r="14" spans="1:11" s="11" customFormat="1" ht="114.75">
      <c r="A14" s="8" t="str">
        <f>IDENTIFICACION!D10</f>
        <v>Incumplimiento al Plan de Desarrollo Departamental</v>
      </c>
      <c r="B14" s="25">
        <f>ADMINISTRACION!F10</f>
        <v>4</v>
      </c>
      <c r="C14" s="25">
        <f>ADMINISTRACION!E10</f>
        <v>3</v>
      </c>
      <c r="D14" s="8" t="e">
        <f>#VALUE!</f>
        <v>#VALUE!</v>
      </c>
      <c r="E14" s="8" t="str">
        <f>ADMINISTRACION!K10</f>
        <v>Seguimiento al plan de acciòn
Plan de Desarrollo Departamental </v>
      </c>
      <c r="F14" s="8">
        <f>ADMINISTRACION!O10</f>
        <v>0</v>
      </c>
      <c r="G14" s="9" t="s">
        <v>134</v>
      </c>
      <c r="H14" s="24" t="s">
        <v>136</v>
      </c>
      <c r="I14" s="8" t="str">
        <f>ADMINISTRACION!L10</f>
        <v>Rosmira Ulloa Delgadillo</v>
      </c>
      <c r="J14" s="9" t="s">
        <v>139</v>
      </c>
      <c r="K14" s="9" t="s">
        <v>140</v>
      </c>
    </row>
    <row r="15" spans="1:11" s="11" customFormat="1" ht="178.5">
      <c r="A15" s="8" t="str">
        <f>IDENTIFICACION!D11</f>
        <v>Incumplimiento en el desarrollo de la política Pública de Seguridad Vial</v>
      </c>
      <c r="B15" s="25">
        <f>ADMINISTRACION!F11</f>
        <v>3</v>
      </c>
      <c r="C15" s="25">
        <f>ADMINISTRACION!E11</f>
        <v>4</v>
      </c>
      <c r="D15" s="8" t="e">
        <f>#VALUE!</f>
        <v>#VALUE!</v>
      </c>
      <c r="E15" s="8" t="str">
        <f>ADMINISTRACION!K11</f>
        <v>Seguimiento a  los comités provinciales</v>
      </c>
      <c r="F15" s="8">
        <f>ADMINISTRACION!O11</f>
        <v>0</v>
      </c>
      <c r="G15" s="9" t="s">
        <v>134</v>
      </c>
      <c r="H15" s="24" t="s">
        <v>108</v>
      </c>
      <c r="I15" s="8" t="str">
        <f>ADMINISTRACION!L11</f>
        <v>Sandra Quiroz Alfonso</v>
      </c>
      <c r="J15" s="9" t="s">
        <v>141</v>
      </c>
      <c r="K15" s="9" t="s">
        <v>142</v>
      </c>
    </row>
    <row r="16" spans="1:11" s="11" customFormat="1" ht="60">
      <c r="A16" s="8" t="str">
        <f>IDENTIFICACION!D12</f>
        <v>No cumplimiento de los objetivos Estratégicos</v>
      </c>
      <c r="B16" s="25">
        <f>ADMINISTRACION!F12</f>
        <v>4</v>
      </c>
      <c r="C16" s="25">
        <f>ADMINISTRACION!E12</f>
        <v>3</v>
      </c>
      <c r="D16" s="8" t="e">
        <f>#VALUE!</f>
        <v>#VALUE!</v>
      </c>
      <c r="E16" s="8" t="str">
        <f>ADMINISTRACION!K12</f>
        <v>Seguimiento plan de acciòn</v>
      </c>
      <c r="F16" s="8">
        <f>ADMINISTRACION!O12</f>
        <v>0</v>
      </c>
      <c r="G16" s="9" t="s">
        <v>134</v>
      </c>
      <c r="H16" s="24" t="s">
        <v>109</v>
      </c>
      <c r="I16" s="8" t="str">
        <f>ADMINISTRACION!L12</f>
        <v>Rosmira Ulloa Delgadillo</v>
      </c>
      <c r="J16" s="9" t="s">
        <v>139</v>
      </c>
      <c r="K16" s="9" t="s">
        <v>143</v>
      </c>
    </row>
    <row r="17" spans="1:11" s="11" customFormat="1" ht="204">
      <c r="A17" s="8" t="str">
        <f>IDENTIFICACION!D13</f>
        <v>Comunicaciòn inadecuada</v>
      </c>
      <c r="B17" s="25">
        <f>ADMINISTRACION!F13</f>
        <v>4</v>
      </c>
      <c r="C17" s="25">
        <f>ADMINISTRACION!E13</f>
        <v>3</v>
      </c>
      <c r="D17" s="8" t="e">
        <f>#VALUE!</f>
        <v>#VALUE!</v>
      </c>
      <c r="E17" s="8" t="str">
        <f>ADMINISTRACION!K13</f>
        <v>Implementacion de la documentacio del proceso de COMUNICACIONES
Auditorias internas
Restricciòn de acceso a paginas sociales</v>
      </c>
      <c r="F17" s="8">
        <f>ADMINISTRACION!O13</f>
        <v>0</v>
      </c>
      <c r="G17" s="9" t="s">
        <v>135</v>
      </c>
      <c r="H17" s="24" t="s">
        <v>145</v>
      </c>
      <c r="I17" s="8" t="str">
        <f>ADMINISTRACION!L13</f>
        <v>Juan Carlos Puentes Gordo</v>
      </c>
      <c r="J17" s="9" t="s">
        <v>144</v>
      </c>
      <c r="K17" s="10" t="s">
        <v>146</v>
      </c>
    </row>
    <row r="18" spans="1:11" s="11" customFormat="1" ht="225">
      <c r="A18" s="8" t="str">
        <f>IDENTIFICACION!D14</f>
        <v>Violación a los sistemas de informaciòn</v>
      </c>
      <c r="B18" s="25">
        <f>ADMINISTRACION!F14</f>
        <v>5</v>
      </c>
      <c r="C18" s="25">
        <f>ADMINISTRACION!E14</f>
        <v>3</v>
      </c>
      <c r="D18" s="8" t="e">
        <f>#VALUE!</f>
        <v>#VALUE!</v>
      </c>
      <c r="E18" s="8" t="str">
        <f>ADMINISTRACION!K14</f>
        <v>Seguimiento al cumplimiento de las politicas de seguiridad
Encriptaciòn del código fuente de la aplicaciòn de SIITBOY
Listas de control de acceso
Auditorias permanentes</v>
      </c>
      <c r="F18" s="8">
        <f>ADMINISTRACION!O14</f>
        <v>0</v>
      </c>
      <c r="G18" s="9" t="s">
        <v>134</v>
      </c>
      <c r="H18" s="24" t="s">
        <v>137</v>
      </c>
      <c r="I18" s="8" t="str">
        <f>ADMINISTRACION!L14</f>
        <v>Juan Carlos Puentes Gordo</v>
      </c>
      <c r="J18" s="9" t="s">
        <v>144</v>
      </c>
      <c r="K18" s="10" t="s">
        <v>147</v>
      </c>
    </row>
    <row r="19" spans="1:11" s="11" customFormat="1" ht="204">
      <c r="A19" s="8" t="str">
        <f>IDENTIFICACION!D15</f>
        <v>Sanciones  y multas en contra del Instituto</v>
      </c>
      <c r="B19" s="25">
        <f>ADMINISTRACION!F15</f>
        <v>5</v>
      </c>
      <c r="C19" s="25">
        <f>ADMINISTRACION!E15</f>
        <v>3</v>
      </c>
      <c r="D19" s="8" t="e">
        <f>#VALUE!</f>
        <v>#VALUE!</v>
      </c>
      <c r="E19" s="8" t="str">
        <f>ADMINISTRACION!K15</f>
        <v>Auditorias 
Revisiòn y ajuste periodico del Normograma del Instituto</v>
      </c>
      <c r="F19" s="8">
        <f>ADMINISTRACION!O15</f>
        <v>0</v>
      </c>
      <c r="G19" s="9" t="s">
        <v>135</v>
      </c>
      <c r="H19" s="24" t="s">
        <v>127</v>
      </c>
      <c r="I19" s="8" t="str">
        <f>ADMINISTRACION!L15</f>
        <v>Nelcy Parra Roa</v>
      </c>
      <c r="J19" s="9" t="s">
        <v>144</v>
      </c>
      <c r="K19" s="10" t="s">
        <v>148</v>
      </c>
    </row>
    <row r="20" spans="1:11" s="11" customFormat="1" ht="178.5">
      <c r="A20" s="8" t="str">
        <f>IDENTIFICACION!D16</f>
        <v>Insatisfacción de las partes Interesadas del Instituto</v>
      </c>
      <c r="B20" s="25">
        <f>ADMINISTRACION!F16</f>
        <v>4</v>
      </c>
      <c r="C20" s="25">
        <f>ADMINISTRACION!E16</f>
        <v>3</v>
      </c>
      <c r="D20" s="8" t="e">
        <f>#VALUE!</f>
        <v>#VALUE!</v>
      </c>
      <c r="E20" s="8" t="str">
        <f>ADMINISTRACION!K16</f>
        <v>Seguimiento a la percepciòn del cliente
Encuestas nivel de satisfacciòn</v>
      </c>
      <c r="F20" s="8">
        <f>ADMINISTRACION!O16</f>
        <v>0</v>
      </c>
      <c r="G20" s="9" t="s">
        <v>135</v>
      </c>
      <c r="H20" s="24" t="s">
        <v>111</v>
      </c>
      <c r="I20" s="8" t="str">
        <f>ADMINISTRACION!L16</f>
        <v>Diego Alejandro Lancheros</v>
      </c>
      <c r="J20" s="9" t="s">
        <v>144</v>
      </c>
      <c r="K20" s="10" t="s">
        <v>149</v>
      </c>
    </row>
    <row r="21" spans="1:11" s="11" customFormat="1" ht="150">
      <c r="A21" s="8" t="str">
        <f>IDENTIFICACION!D17</f>
        <v>Liquidación del Instituto de Tránsito de Boyacá</v>
      </c>
      <c r="B21" s="25">
        <f>ADMINISTRACION!F17</f>
        <v>5</v>
      </c>
      <c r="C21" s="25">
        <f>ADMINISTRACION!E17</f>
        <v>3</v>
      </c>
      <c r="D21" s="8" t="e">
        <f>#VALUE!</f>
        <v>#VALUE!</v>
      </c>
      <c r="E21" s="8" t="str">
        <f>ADMINISTRACION!K17</f>
        <v>Seguimiento periodico a las finanzas de la entidad
Indicadores de gestión 
Informes de gestión</v>
      </c>
      <c r="F21" s="8">
        <f>ADMINISTRACION!O17</f>
        <v>0</v>
      </c>
      <c r="G21" s="9" t="s">
        <v>134</v>
      </c>
      <c r="H21" s="28" t="s">
        <v>152</v>
      </c>
      <c r="I21" s="8" t="str">
        <f>ADMINISTRACION!L17</f>
        <v>Ruben Fabian Morales Hernandez </v>
      </c>
      <c r="J21" s="9" t="s">
        <v>144</v>
      </c>
      <c r="K21" s="10" t="s">
        <v>151</v>
      </c>
    </row>
    <row r="22" spans="1:11" s="11" customFormat="1" ht="267.75">
      <c r="A22" s="8" t="str">
        <f>IDENTIFICACION!D18</f>
        <v>Disminuciòn de las Finanzas y liquidez de la Entidad</v>
      </c>
      <c r="B22" s="25">
        <f>ADMINISTRACION!F18</f>
        <v>5</v>
      </c>
      <c r="C22" s="25">
        <f>ADMINISTRACION!E18</f>
        <v>3</v>
      </c>
      <c r="D22" s="8" t="e">
        <f>#VALUE!</f>
        <v>#VALUE!</v>
      </c>
      <c r="E22" s="8" t="str">
        <f>ADMINISTRACION!K18</f>
        <v>Informes de ingresos y gastos
Ejecuciòn presupuestales
Estados Financieros</v>
      </c>
      <c r="F22" s="8">
        <f>ADMINISTRACION!O18</f>
        <v>0</v>
      </c>
      <c r="G22" s="9" t="s">
        <v>134</v>
      </c>
      <c r="H22" s="24" t="s">
        <v>138</v>
      </c>
      <c r="I22" s="8" t="str">
        <f>ADMINISTRACION!L18</f>
        <v>Nubia Mireya Espinosa Soler</v>
      </c>
      <c r="J22" s="9" t="s">
        <v>141</v>
      </c>
      <c r="K22" s="10" t="s">
        <v>153</v>
      </c>
    </row>
    <row r="23" spans="1:9" ht="15">
      <c r="A23" s="12"/>
      <c r="B23" s="12"/>
      <c r="C23" s="12"/>
      <c r="D23" s="12"/>
      <c r="E23" s="31"/>
      <c r="F23" s="12"/>
      <c r="I23" s="12"/>
    </row>
    <row r="24" spans="1:2" ht="15">
      <c r="A24" s="13" t="s">
        <v>29</v>
      </c>
      <c r="B24" s="14" t="s">
        <v>168</v>
      </c>
    </row>
    <row r="25" spans="1:2" ht="15">
      <c r="A25" s="13" t="s">
        <v>30</v>
      </c>
      <c r="B25" s="14" t="s">
        <v>169</v>
      </c>
    </row>
    <row r="26" spans="1:2" ht="15">
      <c r="A26" s="13" t="s">
        <v>31</v>
      </c>
      <c r="B26" s="14" t="s">
        <v>32</v>
      </c>
    </row>
  </sheetData>
  <sheetProtection/>
  <mergeCells count="13">
    <mergeCell ref="C4:H5"/>
    <mergeCell ref="I4:K4"/>
    <mergeCell ref="I5:K5"/>
    <mergeCell ref="A7:K7"/>
    <mergeCell ref="D11:G11"/>
    <mergeCell ref="J11:K11"/>
    <mergeCell ref="A1:B5"/>
    <mergeCell ref="C1:H1"/>
    <mergeCell ref="I1:K1"/>
    <mergeCell ref="C2:H2"/>
    <mergeCell ref="I2:K2"/>
    <mergeCell ref="C3:H3"/>
    <mergeCell ref="I3:K3"/>
  </mergeCells>
  <printOptions horizontalCentered="1" verticalCentered="1"/>
  <pageMargins left="1.1811023622047245" right="0.7086614173228347" top="0.7480314960629921" bottom="0.7480314960629921" header="0.31496062992125984" footer="0.31496062992125984"/>
  <pageSetup orientation="landscape" paperSize="5" scale="85" r:id="rId4"/>
  <drawing r:id="rId3"/>
  <legacyDrawing r:id="rId2"/>
</worksheet>
</file>

<file path=xl/worksheets/sheet4.xml><?xml version="1.0" encoding="utf-8"?>
<worksheet xmlns="http://schemas.openxmlformats.org/spreadsheetml/2006/main" xmlns:r="http://schemas.openxmlformats.org/officeDocument/2006/relationships">
  <dimension ref="A1:F17"/>
  <sheetViews>
    <sheetView tabSelected="1" zoomScalePageLayoutView="0" workbookViewId="0" topLeftCell="A1">
      <selection activeCell="K15" sqref="K15"/>
    </sheetView>
  </sheetViews>
  <sheetFormatPr defaultColWidth="11.421875" defaultRowHeight="15"/>
  <cols>
    <col min="1" max="1" width="13.7109375" style="0" customWidth="1"/>
    <col min="2" max="6" width="22.140625" style="0" customWidth="1"/>
  </cols>
  <sheetData>
    <row r="1" spans="1:6" ht="27" customHeight="1">
      <c r="A1" s="105"/>
      <c r="B1" s="105"/>
      <c r="C1" s="105" t="s">
        <v>0</v>
      </c>
      <c r="D1" s="105"/>
      <c r="E1" s="105"/>
      <c r="F1" s="37" t="s">
        <v>160</v>
      </c>
    </row>
    <row r="2" spans="1:6" ht="15">
      <c r="A2" s="105"/>
      <c r="B2" s="105"/>
      <c r="C2" s="105" t="s">
        <v>2</v>
      </c>
      <c r="D2" s="105"/>
      <c r="E2" s="105"/>
      <c r="F2" s="37" t="s">
        <v>3</v>
      </c>
    </row>
    <row r="3" spans="1:6" ht="15">
      <c r="A3" s="105"/>
      <c r="B3" s="105"/>
      <c r="C3" s="105" t="s">
        <v>161</v>
      </c>
      <c r="D3" s="105"/>
      <c r="E3" s="105"/>
      <c r="F3" s="37" t="s">
        <v>162</v>
      </c>
    </row>
    <row r="4" spans="1:6" ht="15" customHeight="1">
      <c r="A4" s="105"/>
      <c r="B4" s="105"/>
      <c r="C4" s="106" t="s">
        <v>163</v>
      </c>
      <c r="D4" s="106"/>
      <c r="E4" s="106"/>
      <c r="F4" s="38" t="s">
        <v>164</v>
      </c>
    </row>
    <row r="5" spans="1:6" ht="15.75" customHeight="1">
      <c r="A5" s="105"/>
      <c r="B5" s="105"/>
      <c r="C5" s="106"/>
      <c r="D5" s="106"/>
      <c r="E5" s="106"/>
      <c r="F5" s="39">
        <v>40640</v>
      </c>
    </row>
    <row r="7" spans="1:6" ht="15">
      <c r="A7" s="112" t="s">
        <v>154</v>
      </c>
      <c r="B7" s="112"/>
      <c r="C7" s="112"/>
      <c r="D7" s="112"/>
      <c r="E7" s="112"/>
      <c r="F7" s="112"/>
    </row>
    <row r="8" ht="15">
      <c r="A8" s="32"/>
    </row>
    <row r="9" spans="1:6" ht="15">
      <c r="A9" s="113" t="s">
        <v>165</v>
      </c>
      <c r="B9" s="113"/>
      <c r="C9" s="113"/>
      <c r="D9" s="113"/>
      <c r="E9" s="113"/>
      <c r="F9" s="113"/>
    </row>
    <row r="10" ht="15">
      <c r="A10" s="33"/>
    </row>
    <row r="11" spans="1:6" ht="15">
      <c r="A11" s="113" t="s">
        <v>155</v>
      </c>
      <c r="B11" s="113"/>
      <c r="C11" s="113"/>
      <c r="D11" s="113"/>
      <c r="E11" s="113"/>
      <c r="F11" s="113"/>
    </row>
    <row r="12" ht="15.75" thickBot="1">
      <c r="A12" s="32"/>
    </row>
    <row r="13" spans="1:6" s="19" customFormat="1" ht="15.75" thickBot="1">
      <c r="A13" s="107" t="s">
        <v>156</v>
      </c>
      <c r="B13" s="109" t="s">
        <v>157</v>
      </c>
      <c r="C13" s="110"/>
      <c r="D13" s="110"/>
      <c r="E13" s="110"/>
      <c r="F13" s="111"/>
    </row>
    <row r="14" spans="1:6" s="19" customFormat="1" ht="15.75" thickBot="1">
      <c r="A14" s="108"/>
      <c r="B14" s="36" t="s">
        <v>158</v>
      </c>
      <c r="C14" s="36" t="s">
        <v>85</v>
      </c>
      <c r="D14" s="36" t="s">
        <v>86</v>
      </c>
      <c r="E14" s="36" t="s">
        <v>87</v>
      </c>
      <c r="F14" s="36" t="s">
        <v>159</v>
      </c>
    </row>
    <row r="15" spans="1:6" ht="44.25" thickBot="1">
      <c r="A15" s="34" t="s">
        <v>166</v>
      </c>
      <c r="B15" s="35" t="str">
        <f>IDENTIFICACION!D12</f>
        <v>No cumplimiento de los objetivos Estratégicos</v>
      </c>
      <c r="C15" s="35" t="str">
        <f>IDENTIFICACION!D13</f>
        <v>Comunicaciòn inadecuada</v>
      </c>
      <c r="D15" s="35" t="str">
        <f>IDENTIFICACION!D18</f>
        <v>Disminuciòn de las Finanzas y liquidez de la Entidad</v>
      </c>
      <c r="E15" s="35" t="str">
        <f>IDENTIFICACION!D10</f>
        <v>Incumplimiento al Plan de Desarrollo Departamental</v>
      </c>
      <c r="F15" s="35" t="str">
        <f>IDENTIFICACION!D14</f>
        <v>Violación a los sistemas de informaciòn</v>
      </c>
    </row>
    <row r="16" spans="1:6" ht="60.75" customHeight="1" thickBot="1">
      <c r="A16" s="34" t="s">
        <v>166</v>
      </c>
      <c r="B16" s="35" t="str">
        <f>IDENTIFICACION!D17</f>
        <v>Liquidación del Instituto de Tránsito de Boyacá</v>
      </c>
      <c r="C16" s="35" t="str">
        <f>IDENTIFICACION!D15</f>
        <v>Sanciones  y multas en contra del Instituto</v>
      </c>
      <c r="D16" s="35"/>
      <c r="E16" s="35" t="str">
        <f>IDENTIFICACION!D11</f>
        <v>Incumplimiento en el desarrollo de la política Pública de Seguridad Vial</v>
      </c>
      <c r="F16" s="35"/>
    </row>
    <row r="17" spans="1:6" ht="45.75" customHeight="1" thickBot="1">
      <c r="A17" s="34" t="s">
        <v>166</v>
      </c>
      <c r="B17" s="35"/>
      <c r="C17" s="35" t="str">
        <f>IDENTIFICACION!D16</f>
        <v>Insatisfacción de las partes Interesadas del Instituto</v>
      </c>
      <c r="D17" s="35"/>
      <c r="E17" s="35"/>
      <c r="F17" s="35"/>
    </row>
  </sheetData>
  <sheetProtection/>
  <mergeCells count="10">
    <mergeCell ref="C2:E2"/>
    <mergeCell ref="C3:E3"/>
    <mergeCell ref="C4:E5"/>
    <mergeCell ref="A13:A14"/>
    <mergeCell ref="B13:F13"/>
    <mergeCell ref="A7:F7"/>
    <mergeCell ref="A9:F9"/>
    <mergeCell ref="A11:F11"/>
    <mergeCell ref="A1:B5"/>
    <mergeCell ref="C1:E1"/>
  </mergeCells>
  <printOptions horizontalCentered="1" verticalCentered="1"/>
  <pageMargins left="0.7086614173228347" right="0.7086614173228347" top="0.7480314960629921" bottom="0.7480314960629921" header="0.31496062992125984" footer="0.31496062992125984"/>
  <pageSetup orientation="landscape" paperSize="5"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ITBOY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Control Interno</dc:creator>
  <cp:keywords/>
  <dc:description/>
  <cp:lastModifiedBy>Santa-Rosa</cp:lastModifiedBy>
  <cp:lastPrinted>2011-08-01T21:03:57Z</cp:lastPrinted>
  <dcterms:created xsi:type="dcterms:W3CDTF">2011-07-19T14:57:10Z</dcterms:created>
  <dcterms:modified xsi:type="dcterms:W3CDTF">2015-02-24T13:21:17Z</dcterms:modified>
  <cp:category/>
  <cp:version/>
  <cp:contentType/>
  <cp:contentStatus/>
</cp:coreProperties>
</file>